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1250"/>
  </bookViews>
  <sheets>
    <sheet name="2010" sheetId="1" r:id="rId1"/>
  </sheets>
  <calcPr calcId="144525"/>
</workbook>
</file>

<file path=xl/calcChain.xml><?xml version="1.0" encoding="utf-8"?>
<calcChain xmlns="http://schemas.openxmlformats.org/spreadsheetml/2006/main">
  <c r="J20" i="1" l="1"/>
  <c r="J1" i="1" l="1"/>
  <c r="J4" i="1" l="1"/>
  <c r="J267" i="1"/>
  <c r="J253" i="1"/>
  <c r="J263" i="1"/>
  <c r="J248" i="1"/>
  <c r="J243" i="1"/>
  <c r="J34" i="1"/>
  <c r="J8" i="1"/>
  <c r="J130" i="1"/>
  <c r="J55" i="1"/>
  <c r="J295" i="1"/>
  <c r="J294" i="1"/>
  <c r="J293" i="1"/>
  <c r="J118" i="1"/>
  <c r="J115" i="1"/>
  <c r="J91" i="1" s="1"/>
  <c r="J290" i="1" l="1"/>
</calcChain>
</file>

<file path=xl/sharedStrings.xml><?xml version="1.0" encoding="utf-8"?>
<sst xmlns="http://schemas.openxmlformats.org/spreadsheetml/2006/main" count="2168" uniqueCount="702">
  <si>
    <t>09183</t>
  </si>
  <si>
    <t>BMS</t>
  </si>
  <si>
    <t>CHHS</t>
  </si>
  <si>
    <t>National Institutes of Health (NIH)</t>
  </si>
  <si>
    <t>Anti-Cancer RNA Nanoconjugates</t>
  </si>
  <si>
    <t>Federal</t>
  </si>
  <si>
    <t>09168</t>
  </si>
  <si>
    <t>Lovely, R</t>
  </si>
  <si>
    <t>American Heart Association</t>
  </si>
  <si>
    <t>Fibrinogen Gamma Chain Inhibits Platelet Aggregation</t>
  </si>
  <si>
    <t>Research</t>
  </si>
  <si>
    <t>09177</t>
  </si>
  <si>
    <t>DiSarno, N</t>
  </si>
  <si>
    <t>CSD</t>
  </si>
  <si>
    <t>Missouri Department of Elementary and Secondary Education (MODESE)</t>
  </si>
  <si>
    <t>Funding for Six Scholarships for Students enrolled in the EDHH program at MSU</t>
  </si>
  <si>
    <t>State</t>
  </si>
  <si>
    <t>Student Support</t>
  </si>
  <si>
    <t>09018</t>
  </si>
  <si>
    <t>Missouri Department of Elementary and Secondary Education (DESE)</t>
  </si>
  <si>
    <t>MSU Cochlear Implant Consultation Services</t>
  </si>
  <si>
    <t>Service; Education</t>
  </si>
  <si>
    <t>Oswalt, J</t>
  </si>
  <si>
    <t>09176</t>
  </si>
  <si>
    <t>Wang, Y</t>
  </si>
  <si>
    <t>Missouri Department of Elementary and Secondary Education(MODESE)</t>
  </si>
  <si>
    <t>Community of Practice for School Districts and Approved Private Agencies in Missouri Educating preK-12 students who are Deaf or Hard of Hearing. Revised IAF received 7/6/09</t>
  </si>
  <si>
    <t>Education</t>
  </si>
  <si>
    <t>09175</t>
  </si>
  <si>
    <t>Missouri Department of Elementary and Secondary Education</t>
  </si>
  <si>
    <t>Deaf and Hard of Hearing Online Courses</t>
  </si>
  <si>
    <t>09099</t>
  </si>
  <si>
    <t>Martin, J</t>
  </si>
  <si>
    <t>CRS</t>
  </si>
  <si>
    <t>Community Partnership of the Ozarks</t>
  </si>
  <si>
    <t>Evaluation of Sober Truth on Preventing Underage Drinking (STOP) Project Year Two</t>
  </si>
  <si>
    <t>Non-profit</t>
  </si>
  <si>
    <t>Service</t>
  </si>
  <si>
    <t>10005</t>
  </si>
  <si>
    <t>Engler, K</t>
  </si>
  <si>
    <t>MSU First Steps Provider Modules: Serving Families w/ Children who are Deaf or Hard of Hearing</t>
  </si>
  <si>
    <t>Service;</t>
  </si>
  <si>
    <t xml:space="preserve">Service; </t>
  </si>
  <si>
    <t>07025</t>
  </si>
  <si>
    <t>Deal, W</t>
  </si>
  <si>
    <t>PSY</t>
  </si>
  <si>
    <t>AFOSI Research Project: Agent Retention and Performance</t>
  </si>
  <si>
    <t>10076</t>
  </si>
  <si>
    <t>Missouri Department of Health and Senior Services</t>
  </si>
  <si>
    <t>Universal Newborn Hearing Screening-Reducing Lost to Follow-up</t>
  </si>
  <si>
    <t>07128</t>
  </si>
  <si>
    <t>Quick, A</t>
  </si>
  <si>
    <t>AHEC</t>
  </si>
  <si>
    <t>A.T. Still University of Health Sciences Kirksville College of Osteopathic Medicine</t>
  </si>
  <si>
    <t>KCOM Affiliation Agreement</t>
  </si>
  <si>
    <t>Non-Profit</t>
  </si>
  <si>
    <t>Reid, H</t>
  </si>
  <si>
    <t>02197</t>
  </si>
  <si>
    <t>Sims-Giddens, S</t>
  </si>
  <si>
    <t>NUR</t>
  </si>
  <si>
    <t>Missouri Department of Elementary and Secondary Education ( MO DESE)</t>
  </si>
  <si>
    <t>Missouri Preschool Project (MPP)</t>
  </si>
  <si>
    <t>10130</t>
  </si>
  <si>
    <t>Missouri Office of Primary Care and Rural Health</t>
  </si>
  <si>
    <t>MAHEC Core Operations Health Care Workforce Development Pipeline fo Missouri</t>
  </si>
  <si>
    <t>10086</t>
  </si>
  <si>
    <t>Street, L</t>
  </si>
  <si>
    <t>SWK</t>
  </si>
  <si>
    <t>Missouri Office of State Courts Administrator</t>
  </si>
  <si>
    <t>Office of State Courts Administrator MSW Student Stipend</t>
  </si>
  <si>
    <t>09199</t>
  </si>
  <si>
    <t>U.S. Department of Health and Human Services-CDC</t>
  </si>
  <si>
    <t>Fitness Improvement Training (FIT)</t>
  </si>
  <si>
    <t>10163</t>
  </si>
  <si>
    <t>Fallone, M; Martin, J</t>
  </si>
  <si>
    <t>Mayor's Commission for Children</t>
  </si>
  <si>
    <t>School Readiness Survey</t>
  </si>
  <si>
    <t>City</t>
  </si>
  <si>
    <t>Education of the Deaf &amp; Hard of Hearing Scholarships (EDHH) program</t>
  </si>
  <si>
    <t>10129</t>
  </si>
  <si>
    <t>University of Missouri</t>
  </si>
  <si>
    <t>MU Rural Clinical Rotations-Caring for Missourians</t>
  </si>
  <si>
    <t>03131</t>
  </si>
  <si>
    <t>Federal Cooperative Agreement Model AHEC Program Year 13</t>
  </si>
  <si>
    <t>02066</t>
  </si>
  <si>
    <t>Grbac, K</t>
  </si>
  <si>
    <t>Missouri Department of HEalth and Senior Services (MO DHSS)</t>
  </si>
  <si>
    <t>Audiology Consultant-Newborn Hearing Screening</t>
  </si>
  <si>
    <t>Community of Practice for School Districts and Approved Private Agencies in Missouri Educating preK-12 students who are Deaf or Hard of Hearing</t>
  </si>
  <si>
    <t>Web-Based E-Learning Courses in Reading and Deafness Year 2</t>
  </si>
  <si>
    <t>09090</t>
  </si>
  <si>
    <t>Hope, K</t>
  </si>
  <si>
    <t>Health Resources and Services Administration (HRSA)</t>
  </si>
  <si>
    <t>MSU Nursing Traineeship (FY11)</t>
  </si>
  <si>
    <t>HPER</t>
  </si>
  <si>
    <t>02212</t>
  </si>
  <si>
    <t>Bollinger, S</t>
  </si>
  <si>
    <t>Missouri Department of Social Services</t>
  </si>
  <si>
    <t>Missouri Mentoring Partnership-Greene County</t>
  </si>
  <si>
    <t>09200</t>
  </si>
  <si>
    <t>Lopinot, N</t>
  </si>
  <si>
    <t>CAR</t>
  </si>
  <si>
    <t>CHPA</t>
  </si>
  <si>
    <t>AMEC Earth and Environmental</t>
  </si>
  <si>
    <t>CAR-1403 Archaeobotanical Study of Two Archaeological Sites in Pike County, MO</t>
  </si>
  <si>
    <t>Business</t>
  </si>
  <si>
    <t>10013</t>
  </si>
  <si>
    <t>Bureau Veritas North America and Verizon</t>
  </si>
  <si>
    <t>CAR-1412 Intensive Cultural Resources Survey, Dayton Cell Tower, Cass County, MO</t>
  </si>
  <si>
    <t>10012</t>
  </si>
  <si>
    <t xml:space="preserve">Lopinot, N; </t>
  </si>
  <si>
    <t>CAR-1413 Phase 1 Intensive Cultural Resources Survey, Poplar Bluff Cell Tower, Butler County, Missoui</t>
  </si>
  <si>
    <t>10016</t>
  </si>
  <si>
    <t>Research to Determine the Cultural Affiliation of NAGPRA From Truman, Pomme de Terre, Stockton, and Smithville Lakes, MO</t>
  </si>
  <si>
    <t>Ray, J</t>
  </si>
  <si>
    <t>Thompson, D</t>
  </si>
  <si>
    <t>10057</t>
  </si>
  <si>
    <t>CAR-1417 Phase 1 Intensive  Cultural Resources Survey, KCYC Tomahawk Cell Tower, Praire Village, KS</t>
  </si>
  <si>
    <t>10044</t>
  </si>
  <si>
    <t>HNTB</t>
  </si>
  <si>
    <t>CAR-1416 National Register Evaluation of 23CE412, Cedar County, MO</t>
  </si>
  <si>
    <t>10039</t>
  </si>
  <si>
    <t>Olsson Associates</t>
  </si>
  <si>
    <t>CAR-1415 Background Records &amp; Literature Search &amp; Architectural History, James River Arterial, Greene County, MO</t>
  </si>
  <si>
    <t>10065</t>
  </si>
  <si>
    <t>CAR-1420 Phase I Intensive Cultural Resources Survey, KCYC Oddball Cell Tower, Peculiar, MO</t>
  </si>
  <si>
    <t>10073</t>
  </si>
  <si>
    <t>CAR-1422 Phase I Intensive Cultural Resources Survey, KCYC Fallbrook Cell Tower, Olathe, KS</t>
  </si>
  <si>
    <t>10069</t>
  </si>
  <si>
    <t>PLS</t>
  </si>
  <si>
    <t>Denison University</t>
  </si>
  <si>
    <t>Religious Value Priming and Political Tolerance</t>
  </si>
  <si>
    <t>10104</t>
  </si>
  <si>
    <t>CAR-1423 Phase 1 Intensive Archaeological Survey, Eagle Park Acres, Madison Co., IL</t>
  </si>
  <si>
    <t>10058</t>
  </si>
  <si>
    <t>Ozark Greenways</t>
  </si>
  <si>
    <t>CAR-1419 Phase I Intensive Archaeological Survey, Ozark Greenway Trail Along Wilson Creek, Greene Co., MO</t>
  </si>
  <si>
    <t>10095</t>
  </si>
  <si>
    <t>Stone, L</t>
  </si>
  <si>
    <t>CSSPPR</t>
  </si>
  <si>
    <t>Springfield Greene County Regional Health Commission</t>
  </si>
  <si>
    <t>Survey of Uninsured Springfield-Greene County Residents</t>
  </si>
  <si>
    <t>County</t>
  </si>
  <si>
    <t>10082</t>
  </si>
  <si>
    <t>Berkwitz, S</t>
  </si>
  <si>
    <t>REL</t>
  </si>
  <si>
    <t>Wabash Center for Teaching and Learning in Theology and Religion</t>
  </si>
  <si>
    <t>Assessing Teaching and Learning in Terminal M.A. Programs in Religious Studies</t>
  </si>
  <si>
    <t>10096</t>
  </si>
  <si>
    <t>Buckner, M</t>
  </si>
  <si>
    <t>SOC</t>
  </si>
  <si>
    <t>Missouri Arts Council</t>
  </si>
  <si>
    <t>Step Afrika</t>
  </si>
  <si>
    <t>10164</t>
  </si>
  <si>
    <t>CAR-1430 Phase 1 Intensive Cultural Resources Survey, KCYC Quindaro Cell Tower, Kansas City, KS</t>
  </si>
  <si>
    <t>10148</t>
  </si>
  <si>
    <t>CAR-1427 Intensive Archaeological Survey at 5 Reservoirs in SE Kansas</t>
  </si>
  <si>
    <t>10147</t>
  </si>
  <si>
    <t>CAR-1425 Intensive Archaeological Survey at Four Lakes in Mo, One Lake in Iowa and One Lake in Kansas</t>
  </si>
  <si>
    <t>10144</t>
  </si>
  <si>
    <t>CAR-1428 Phase 1 Intensive Cultural Reources Survey, KCYC Husky Cell Tower, Overland Park, KS</t>
  </si>
  <si>
    <t>10159</t>
  </si>
  <si>
    <t>CAR-1429 Intensive Archaeological Survey at Lake Wappapello, Butler &amp; Wyane Counties, MO</t>
  </si>
  <si>
    <t>10131</t>
  </si>
  <si>
    <t>Greene County Local Emergency Planning Committee</t>
  </si>
  <si>
    <t>Greene County Social Vulnerability and Preparedness Assessment</t>
  </si>
  <si>
    <t>Stout, M</t>
  </si>
  <si>
    <t>10027</t>
  </si>
  <si>
    <t>Avery, J</t>
  </si>
  <si>
    <t>AGR</t>
  </si>
  <si>
    <t>CNAS</t>
  </si>
  <si>
    <t>Technical Assistance in Season Extension for Horticulture Crop Producers (High Tunnel)</t>
  </si>
  <si>
    <t>Equipment</t>
  </si>
  <si>
    <t>10036</t>
  </si>
  <si>
    <t xml:space="preserve">Elliott, A </t>
  </si>
  <si>
    <t>Missouri State University Equipping to Educate Rural and Urban Students, and the Public, in Sustainable Agricultural and Environmental Solutions</t>
  </si>
  <si>
    <t>Howard, S</t>
  </si>
  <si>
    <t>Odneal, M</t>
  </si>
  <si>
    <t>06140</t>
  </si>
  <si>
    <t>Missouri Department of Agriculture and Department of Conservation - Grow Native</t>
  </si>
  <si>
    <t>Grow Native</t>
  </si>
  <si>
    <t>09219</t>
  </si>
  <si>
    <t>Qiu, W</t>
  </si>
  <si>
    <t>The Midwest Grapevine Tissue-Culture and Virus Testing Laboratory</t>
  </si>
  <si>
    <t>10014</t>
  </si>
  <si>
    <t>Barnhart, C</t>
  </si>
  <si>
    <t>BIO</t>
  </si>
  <si>
    <t>Propagation and Culture of Winged Mapleleaf and Pink Mucket Mussels</t>
  </si>
  <si>
    <t>09022</t>
  </si>
  <si>
    <t>U.S. Fish &amp; Wildlife Service</t>
  </si>
  <si>
    <t>U.S. Fish and Wildlife Service Mussel Biologist at MSU</t>
  </si>
  <si>
    <t>06039</t>
  </si>
  <si>
    <t>Determine the Sensitivity of Ozark Mussels to Zinc, Lead, and Cadmium in Water and Sediment</t>
  </si>
  <si>
    <t>10007</t>
  </si>
  <si>
    <t>Arkansas State Highway Commission</t>
  </si>
  <si>
    <t>fPropagation of Potamilus Capax AIITD Job 110288</t>
  </si>
  <si>
    <t>10008</t>
  </si>
  <si>
    <t>Propagation of Potamilus Capax AIITD Job 100381</t>
  </si>
  <si>
    <t>10009</t>
  </si>
  <si>
    <t>Propagation of Lampsilis Abrupta AIITD Job 060938</t>
  </si>
  <si>
    <t>08013</t>
  </si>
  <si>
    <t>Beckman, D</t>
  </si>
  <si>
    <t>City of Springfield</t>
  </si>
  <si>
    <t>City of Springfield Biological Assessment of Urban Streams V</t>
  </si>
  <si>
    <t>08066</t>
  </si>
  <si>
    <t>Missouri Department of Conservation</t>
  </si>
  <si>
    <t>Spatial and Temporal Dynamics of Habitat Use and Seasonal Movements by Niangua Darters</t>
  </si>
  <si>
    <t>10032</t>
  </si>
  <si>
    <t>Ozark Cavefish Distribution and Life History Related to Mining in Jasper and Newton Counties</t>
  </si>
  <si>
    <t>09140</t>
  </si>
  <si>
    <t>Kim, K</t>
  </si>
  <si>
    <t>National Science Foundation</t>
  </si>
  <si>
    <t>MRI: RUI - Acquisition of a Spinning Confocal Microscope to Advance Interdepartmental Research and Training at Missouri State University</t>
  </si>
  <si>
    <t>07015</t>
  </si>
  <si>
    <t>Mathis, A</t>
  </si>
  <si>
    <t>National Park Service via CESU</t>
  </si>
  <si>
    <t>Fire Effects Monitoring in Central Great Plains NPS Units</t>
  </si>
  <si>
    <t>09217</t>
  </si>
  <si>
    <t>Rhodes, R</t>
  </si>
  <si>
    <t>Relationship Between Zebra Mussel Infestations and Cyanobacterial Productions in Drinking Water Reservoirs</t>
  </si>
  <si>
    <t>10011</t>
  </si>
  <si>
    <t>Robbins, L</t>
  </si>
  <si>
    <t>Missouri Army National Guard</t>
  </si>
  <si>
    <t>Acoustic and Mist Net Surveys for Bats with Emphasis on Endangered Bats at Macon and Wappapello Training Sites</t>
  </si>
  <si>
    <t>Steiert, J</t>
  </si>
  <si>
    <t>07159</t>
  </si>
  <si>
    <t>Wait, A</t>
  </si>
  <si>
    <t>Fire, Oak Regeneration, and Understory flora Development in Managed Ozark Forests:  Mechanistic Assessments for Managers</t>
  </si>
  <si>
    <t>Weaver, B</t>
  </si>
  <si>
    <t>09178</t>
  </si>
  <si>
    <t>Bowles, B</t>
  </si>
  <si>
    <t>BSFS</t>
  </si>
  <si>
    <t>The Addition of A Wet Laboratory at the Bull Shoals Field Station to Enhance Research and Teaching</t>
  </si>
  <si>
    <t>Construction</t>
  </si>
  <si>
    <t>08026</t>
  </si>
  <si>
    <t>Greene, J</t>
  </si>
  <si>
    <t>City of Springfield and Watershed Committee of the Ozarks</t>
  </si>
  <si>
    <t>Aquatic Education Specialist / Project WET (Water Education for Teachers)</t>
  </si>
  <si>
    <t>City / County</t>
  </si>
  <si>
    <t>10025</t>
  </si>
  <si>
    <t>Welder Wildlife Foundation</t>
  </si>
  <si>
    <t>Fellowship Grant for Ashley Whaley</t>
  </si>
  <si>
    <t>Foundation</t>
  </si>
  <si>
    <t>08135</t>
  </si>
  <si>
    <t>Kovacs, L</t>
  </si>
  <si>
    <t>CGB</t>
  </si>
  <si>
    <t>Vitis Gene Discovery Program</t>
  </si>
  <si>
    <t>Qui, W</t>
  </si>
  <si>
    <t xml:space="preserve"> Wanekaya, A</t>
  </si>
  <si>
    <t>CHEM</t>
  </si>
  <si>
    <t>10034</t>
  </si>
  <si>
    <t>Hood, J</t>
  </si>
  <si>
    <t>CRPM</t>
  </si>
  <si>
    <t>Springfield Area Chamber of Commerce</t>
  </si>
  <si>
    <t>Economic Development Services-Cost of Living Index Price Report</t>
  </si>
  <si>
    <t xml:space="preserve">City  </t>
  </si>
  <si>
    <t>10019</t>
  </si>
  <si>
    <t>State Emergency Management Agency (SEMA)</t>
  </si>
  <si>
    <t>Natural Hazard Mitigation Plan for Christian County</t>
  </si>
  <si>
    <t>04185</t>
  </si>
  <si>
    <t>May, D</t>
  </si>
  <si>
    <t>Missouri State Emergency Management Agency / Hazard Mitigation Grant Program</t>
  </si>
  <si>
    <t>Barry County Natural Hazard Mitigation Plan Update</t>
  </si>
  <si>
    <t>08005</t>
  </si>
  <si>
    <t>Southwest Missouri Council of Governments Economic Development Program 2007-08  (Support for Planning)</t>
  </si>
  <si>
    <t>09008</t>
  </si>
  <si>
    <t>Missouri State Emergency Management Agency / Homeland Security Grant Program</t>
  </si>
  <si>
    <t>Southwest Missouri Council of Governments (SMCOG) Homeland Security Regionalization Work Program</t>
  </si>
  <si>
    <t>08006</t>
  </si>
  <si>
    <t>Missouri Department of Transportation</t>
  </si>
  <si>
    <t>Regional Transportation Planning Program for Southwest Missouri Council of Governments</t>
  </si>
  <si>
    <t>TBD</t>
  </si>
  <si>
    <t>Watts, D</t>
  </si>
  <si>
    <t>Wittorff-Sandgren, D</t>
  </si>
  <si>
    <t>Wu, Shuo-sheng</t>
  </si>
  <si>
    <t>08151</t>
  </si>
  <si>
    <t>Gouzie, D</t>
  </si>
  <si>
    <t>GGP</t>
  </si>
  <si>
    <t>Springfield City Utilities-Carbon Sequestration Feasibility Study</t>
  </si>
  <si>
    <t>Rollinson, P</t>
  </si>
  <si>
    <t>Wu, S</t>
  </si>
  <si>
    <t>08167</t>
  </si>
  <si>
    <t>Cheng, Y</t>
  </si>
  <si>
    <t>MTH</t>
  </si>
  <si>
    <t>Mathematical Association of America</t>
  </si>
  <si>
    <t>MAKO Undergraduate Math Research Conference</t>
  </si>
  <si>
    <t xml:space="preserve">Federal </t>
  </si>
  <si>
    <t>Reid, L</t>
  </si>
  <si>
    <t>09030</t>
  </si>
  <si>
    <t>Pavlowsky, R</t>
  </si>
  <si>
    <t>OEWRI</t>
  </si>
  <si>
    <t>Springfield MS4/TMDL Monitoring Project</t>
  </si>
  <si>
    <t>09180</t>
  </si>
  <si>
    <t>Olssen Associatiates</t>
  </si>
  <si>
    <t>Geomorphic Assessment of Lackman Tributary, Lenexa, KS (Lackman Tib-QA)</t>
  </si>
  <si>
    <t>09015</t>
  </si>
  <si>
    <t>Missouri Department of Natural Resources via the City of Springfield</t>
  </si>
  <si>
    <t>Biosolids Runoff Project</t>
  </si>
  <si>
    <t>PAMS</t>
  </si>
  <si>
    <t>Dong, L</t>
  </si>
  <si>
    <t>09087</t>
  </si>
  <si>
    <t>Ghosh, K</t>
  </si>
  <si>
    <t>RUI:  Carrier Controlled Ferromagnetism in Oxide-Based Dilute Magnetic Semiconductors</t>
  </si>
  <si>
    <t>Gupta, R</t>
  </si>
  <si>
    <t>Kahol, P</t>
  </si>
  <si>
    <t>02061</t>
  </si>
  <si>
    <t>Patterson, R</t>
  </si>
  <si>
    <t>NASA via Missouri University of Science and Technology - Rolla</t>
  </si>
  <si>
    <t>Missouri Space Grant Consortium</t>
  </si>
  <si>
    <t>08050</t>
  </si>
  <si>
    <t>Wilker, K</t>
  </si>
  <si>
    <t>VESTA</t>
  </si>
  <si>
    <t>10046</t>
  </si>
  <si>
    <t>Arkansas Game and Fish Commission</t>
  </si>
  <si>
    <t>Artificial Propagation of the Ouachita Rock Pocketbook (Arkansia wheeleri) Agreement</t>
  </si>
  <si>
    <t>10051</t>
  </si>
  <si>
    <t>Faucett, D</t>
  </si>
  <si>
    <t>City of Ozark</t>
  </si>
  <si>
    <t>City of Ozark Traffic Count Study</t>
  </si>
  <si>
    <t>10053</t>
  </si>
  <si>
    <t>State Emergency Management Agency (SEMA) Homeland Security Grant Program</t>
  </si>
  <si>
    <t>Southwest Missouri Council of Governments FY 2009 Homeland Security Regionalization Work Program</t>
  </si>
  <si>
    <t>Norgren, M</t>
  </si>
  <si>
    <t>MVEC</t>
  </si>
  <si>
    <t>10017</t>
  </si>
  <si>
    <t>Pszczolkowski, M</t>
  </si>
  <si>
    <t>Optimizing an Inexpensive Trap and Lure for Monitoring Green June Beetle</t>
  </si>
  <si>
    <t>10084</t>
  </si>
  <si>
    <t>Phytoplankton Analyses of Three Lakes in Louisiana</t>
  </si>
  <si>
    <t>10022</t>
  </si>
  <si>
    <t>Biagioni, R</t>
  </si>
  <si>
    <t>Monitoring and Numerical Modeling of Shallow CO2 Injection, Greene County, MO</t>
  </si>
  <si>
    <t>Rovey, C</t>
  </si>
  <si>
    <t>08094</t>
  </si>
  <si>
    <t>Campbell, L</t>
  </si>
  <si>
    <t>Missouri Department of Elementary and Secondary Education via Clinton Schools</t>
  </si>
  <si>
    <t>Missouri Middle Grades Mathematics Leadership Academy</t>
  </si>
  <si>
    <t>08095</t>
  </si>
  <si>
    <t>Missouri Department of Elementary and Secondary Education via Ozark Schools</t>
  </si>
  <si>
    <t>Missouri Secondary Mathematics Leadership Academy</t>
  </si>
  <si>
    <t>09057</t>
  </si>
  <si>
    <t>Mayanovic, R</t>
  </si>
  <si>
    <t>U.S. Department of Energy via Carnegie</t>
  </si>
  <si>
    <t>In-Situ Investigations of Materials Under Extreme Conditions in Supercritical Aqueous Fluids</t>
  </si>
  <si>
    <t>09026</t>
  </si>
  <si>
    <t>Ebonyshell Mussel Host Fish Identification and Propagation Investiagtion</t>
  </si>
  <si>
    <t>09055</t>
  </si>
  <si>
    <t>Upper White River Basin Foundation</t>
  </si>
  <si>
    <t>Long Term Monitoring of Water Quality and Ecological Condition of the Upper White River Basin</t>
  </si>
  <si>
    <t>09014</t>
  </si>
  <si>
    <t>Mickus, K</t>
  </si>
  <si>
    <t>Big River Mining Sediment Storage Assessment</t>
  </si>
  <si>
    <t>NASA</t>
  </si>
  <si>
    <t>04155</t>
  </si>
  <si>
    <t>A Partnership to Conduct Vital Signs Monitoring of Natural Resources in NPS Units</t>
  </si>
  <si>
    <t>10101</t>
  </si>
  <si>
    <t>Sho-Me Power Corporation</t>
  </si>
  <si>
    <t>Determination of Habitat Suitability for Indiana Bats</t>
  </si>
  <si>
    <t>10102</t>
  </si>
  <si>
    <t>Missouri State Emergency Management Agency</t>
  </si>
  <si>
    <t>Hazard Mitigation Plan for Dade County</t>
  </si>
  <si>
    <t>Hazard Mitigation Plan for Polk County</t>
  </si>
  <si>
    <t>Hazard Mitigation Plan for Dallas County</t>
  </si>
  <si>
    <t>05161</t>
  </si>
  <si>
    <t>Establishment of a Sustainable Grapevine Importation and Certification Program for Midwest Regions</t>
  </si>
  <si>
    <t>10132</t>
  </si>
  <si>
    <t>Missouri Small Wastewter Facilities Needs Assessment</t>
  </si>
  <si>
    <t>Missouri Department of Natural Resources via the Boonslick Regional Planning Commission</t>
  </si>
  <si>
    <t>10134</t>
  </si>
  <si>
    <t>Missouri Office of Homeland Security</t>
  </si>
  <si>
    <t>2009 Homeland Security Regionalization Grant Program</t>
  </si>
  <si>
    <t>Wittorff-Sandgren</t>
  </si>
  <si>
    <t>10143</t>
  </si>
  <si>
    <t>City of Buffalo</t>
  </si>
  <si>
    <t>City of Buffalo Multi-Purpose Mallory Elementary School Tornado Safe Room</t>
  </si>
  <si>
    <t>09111</t>
  </si>
  <si>
    <t>Plymate, L</t>
  </si>
  <si>
    <t>Missouri Department of Higher Education</t>
  </si>
  <si>
    <t>Building and Connecting Mathematical Concepts Through In-Depth and Technology-Rich Explorations</t>
  </si>
  <si>
    <t>Reed, M</t>
  </si>
  <si>
    <t>10068</t>
  </si>
  <si>
    <t>Peoria Tribe of Indians of Oklahoma</t>
  </si>
  <si>
    <t>Peoria Tribe Staff Training for Freshwater Mussel Propagation</t>
  </si>
  <si>
    <t>10151</t>
  </si>
  <si>
    <t>Prussia, C</t>
  </si>
  <si>
    <t>Leopold Education Project/Pheasants Forever - Grants for Community Projects</t>
  </si>
  <si>
    <t>A Model for LEP (Leopold Education Project) Integrating Home Schooling Parents and Education Majors</t>
  </si>
  <si>
    <t>Acoustic and Mist Net Surveys for Bats with Emphasis on Endangered Bats at Wappapello Training Sites</t>
  </si>
  <si>
    <t>10162</t>
  </si>
  <si>
    <t>U.S. Fish &amp; Wildlife Service via Sho-Me Power</t>
  </si>
  <si>
    <t>Determination of Presence or Absence of Endangered Bat Species, Indiana Bats</t>
  </si>
  <si>
    <t>10153</t>
  </si>
  <si>
    <t>Greater Ozarks Audubon Society - Together Green Innovation Grant</t>
  </si>
  <si>
    <t>GLADE - Green Leadership Academy for Diverse Ecosystems</t>
  </si>
  <si>
    <t>07059</t>
  </si>
  <si>
    <t>Missouri Department of Agriculture via University of Missouri - Columbia</t>
  </si>
  <si>
    <t xml:space="preserve">Smith, L; </t>
  </si>
  <si>
    <t>CS</t>
  </si>
  <si>
    <t>10145</t>
  </si>
  <si>
    <t>Geomorphic Assessment of Upper Wards Branch, Springfield, Missouri</t>
  </si>
  <si>
    <t>10038</t>
  </si>
  <si>
    <t>10173</t>
  </si>
  <si>
    <t>Greene, B</t>
  </si>
  <si>
    <t>Dickerson Park Zoo - Friends of the Zoo</t>
  </si>
  <si>
    <t>Spatial Patterns and Habitat Use of the Mudsnake (Farancia Abacura) at Mingo National Wildlife Refuge, MO</t>
  </si>
  <si>
    <t>10175</t>
  </si>
  <si>
    <t>United States Geological Survey via the Arkansas Water Science Center</t>
  </si>
  <si>
    <t>Phytoplankton Analyses of Beaver Lake Reservoir, Arkansas</t>
  </si>
  <si>
    <t>09021</t>
  </si>
  <si>
    <t>Determine Summer Habitat Use by Indiana Bats to Inform Adaptive Management Actions at Ozark National Scenic Riverways</t>
  </si>
  <si>
    <t>10174</t>
  </si>
  <si>
    <t>FY 08 Interoperable Emergency Communication Grant Program - Regionalization (IECGP-Reg.) travel</t>
  </si>
  <si>
    <t>07109</t>
  </si>
  <si>
    <t>Acquisition of a SQUID Magnetomer for Materials Science Research and Education</t>
  </si>
  <si>
    <t>09096</t>
  </si>
  <si>
    <t>Research Corporation</t>
  </si>
  <si>
    <t>Design, Synthesis, and Structural Characterization of Carbon Nanotube-Supported Core/Shell Fe3O4/Au Nanoparticles</t>
  </si>
  <si>
    <t>08044</t>
  </si>
  <si>
    <t>Franklin, K</t>
  </si>
  <si>
    <t>ENG</t>
  </si>
  <si>
    <t>COAL</t>
  </si>
  <si>
    <t>National Writing Project via the National Writing Project</t>
  </si>
  <si>
    <t>Ozarks Writing Project</t>
  </si>
  <si>
    <t>10030</t>
  </si>
  <si>
    <t>National Writing Project Corporation via University of Missouri Columbia</t>
  </si>
  <si>
    <t>The Missouri Writing Project Network-Local Sites Research Initiative Cohort V Study</t>
  </si>
  <si>
    <t>09218</t>
  </si>
  <si>
    <t>National Writing Project</t>
  </si>
  <si>
    <t>Missouri Writing Project Network State Network Application</t>
  </si>
  <si>
    <t>04196</t>
  </si>
  <si>
    <t>Bloodworth, J</t>
  </si>
  <si>
    <t>MFAA</t>
  </si>
  <si>
    <t>Missouri Fine Arts Academy</t>
  </si>
  <si>
    <t>10083</t>
  </si>
  <si>
    <t>Barnes, R</t>
  </si>
  <si>
    <t>Spring Dance Concert</t>
  </si>
  <si>
    <t>10100</t>
  </si>
  <si>
    <t>Clark, D</t>
  </si>
  <si>
    <t>The Kurt Weill Foundation for Music</t>
  </si>
  <si>
    <t>The Seven Deadly Sins - Production</t>
  </si>
  <si>
    <t>Michalczyk, M</t>
  </si>
  <si>
    <t>AD</t>
  </si>
  <si>
    <t>09220</t>
  </si>
  <si>
    <t>Sutliff, K</t>
  </si>
  <si>
    <t>National Endowment for the Arts</t>
  </si>
  <si>
    <t>Gordon McCann Collection Digitization Project</t>
  </si>
  <si>
    <t>10066</t>
  </si>
  <si>
    <t>Byrd, S</t>
  </si>
  <si>
    <t>COBA</t>
  </si>
  <si>
    <t>Senior Citizen Services Fund (GCSCSF) Greene County</t>
  </si>
  <si>
    <t>Senior Sundaes and Senior Hot Chocolate Wednesdays</t>
  </si>
  <si>
    <t>08130</t>
  </si>
  <si>
    <t>Frederick, D</t>
  </si>
  <si>
    <t>MGMT</t>
  </si>
  <si>
    <t>College Preparatory Pilot Program (Missouri Innovation Academy)</t>
  </si>
  <si>
    <t>04211</t>
  </si>
  <si>
    <t>SBDC</t>
  </si>
  <si>
    <t>Small Business &amp; Technology Development Center</t>
  </si>
  <si>
    <t>10089</t>
  </si>
  <si>
    <t>Community Partnership of the Ozarks (CPO)</t>
  </si>
  <si>
    <t>Volunteer Income Tax Assistance (VITA) Across the Life Span (ATLS) Program</t>
  </si>
  <si>
    <t>07169</t>
  </si>
  <si>
    <t>Meinert, D</t>
  </si>
  <si>
    <t>International Management Education Center (IMEC)</t>
  </si>
  <si>
    <t>China EMBA Cohort 4</t>
  </si>
  <si>
    <t>China EMBA Cohort 5</t>
  </si>
  <si>
    <t>10097</t>
  </si>
  <si>
    <t>Bruce, R</t>
  </si>
  <si>
    <t>CIP</t>
  </si>
  <si>
    <t>Illinois Center for Transportation</t>
  </si>
  <si>
    <t>An Expert Approach to Highway Construction Scheduling</t>
  </si>
  <si>
    <t>09153</t>
  </si>
  <si>
    <t>Anderson, R</t>
  </si>
  <si>
    <t>U.S. Small Business Administration</t>
  </si>
  <si>
    <t>SBTDC-SBA 2008 Natural Disaster Grant Opportunity</t>
  </si>
  <si>
    <t>06126</t>
  </si>
  <si>
    <t>Pearl, P.</t>
  </si>
  <si>
    <t>CEFS</t>
  </si>
  <si>
    <t>COED</t>
  </si>
  <si>
    <t>DESE (Workshop on Wheels) Learning Connection</t>
  </si>
  <si>
    <t>04052</t>
  </si>
  <si>
    <t>Blisard, P</t>
  </si>
  <si>
    <t>CLSE</t>
  </si>
  <si>
    <t>Department of Elementary and Secondary Education</t>
  </si>
  <si>
    <t>Counselor Tuition Reimbursement</t>
  </si>
  <si>
    <t>04179</t>
  </si>
  <si>
    <t>Shermer, A</t>
  </si>
  <si>
    <t>Blindness Skills Specialist</t>
  </si>
  <si>
    <t>06088</t>
  </si>
  <si>
    <t>Kear, D</t>
  </si>
  <si>
    <t>Community Foundation of the Ozarks</t>
  </si>
  <si>
    <t xml:space="preserve">From Red Flags to Blue Ribbons: ECHO (Enhancing Children's Healthy Opportunities) </t>
  </si>
  <si>
    <t>05003</t>
  </si>
  <si>
    <t>Project Access</t>
  </si>
  <si>
    <t>09184</t>
  </si>
  <si>
    <t>Cunningham, D</t>
  </si>
  <si>
    <t>Learning Connections CDA Training Program</t>
  </si>
  <si>
    <t>05091</t>
  </si>
  <si>
    <t>Missouri Assistive Technology Council</t>
  </si>
  <si>
    <t>Regional Assistive Technology Demonstration Center Grant Award</t>
  </si>
  <si>
    <t>02086</t>
  </si>
  <si>
    <t>MacGregor, C</t>
  </si>
  <si>
    <t>University of Missouri - Columbia</t>
  </si>
  <si>
    <t>Doctor of Education Cooperative Program in Educational Leadership</t>
  </si>
  <si>
    <t>09058</t>
  </si>
  <si>
    <t>Enhancement of child care program for children 3 months to 3 years at the MSU Child Development Center</t>
  </si>
  <si>
    <t>Swindell, J</t>
  </si>
  <si>
    <t>10146</t>
  </si>
  <si>
    <t>Anderson-Ituarte</t>
  </si>
  <si>
    <t>Visual Impairment/ Orientation and Mobility Tuition Scholarships</t>
  </si>
  <si>
    <t>09074</t>
  </si>
  <si>
    <t>Cutbirth, S</t>
  </si>
  <si>
    <t>SWRPDC</t>
  </si>
  <si>
    <t>Missouri Department of Elementary and Secondary Education (MO DESE)</t>
  </si>
  <si>
    <t>Southwest Regional Professional Development Center</t>
  </si>
  <si>
    <t>09160</t>
  </si>
  <si>
    <t>Proctor, E</t>
  </si>
  <si>
    <t>LIB</t>
  </si>
  <si>
    <t>The British Library</t>
  </si>
  <si>
    <t>Digitisation of the Manuscripts and Xylographs Held by the Tibetan Yungdrung Bon Library of the Menri Monastery in Dolanji, India</t>
  </si>
  <si>
    <t>International</t>
  </si>
  <si>
    <t>10010</t>
  </si>
  <si>
    <t>Richards, D</t>
  </si>
  <si>
    <t>Institute of Museum and Library Services</t>
  </si>
  <si>
    <t>Digital Archives Initiative Phase II</t>
  </si>
  <si>
    <t>09188</t>
  </si>
  <si>
    <t>Blackwood, R</t>
  </si>
  <si>
    <t>HHPA</t>
  </si>
  <si>
    <t>PRES</t>
  </si>
  <si>
    <t>Mid-America Arts Alliance</t>
  </si>
  <si>
    <t>Ailey II</t>
  </si>
  <si>
    <t>10035</t>
  </si>
  <si>
    <t>The Season 2009-2010 at Juanita K. Hammons Hall for the Performing Arts</t>
  </si>
  <si>
    <t>05037</t>
  </si>
  <si>
    <t xml:space="preserve">Koepke, S </t>
  </si>
  <si>
    <t>TRIO</t>
  </si>
  <si>
    <t>SA</t>
  </si>
  <si>
    <t>U.S. Department of Education</t>
  </si>
  <si>
    <t>TRIO Student Support Services</t>
  </si>
  <si>
    <t>09082</t>
  </si>
  <si>
    <t>Duitsman, D</t>
  </si>
  <si>
    <t>OPHI</t>
  </si>
  <si>
    <t>PROV</t>
  </si>
  <si>
    <t>Missouri Departmentof Health and Senior Services</t>
  </si>
  <si>
    <t>Youth Tobacco Prevention Implementation</t>
  </si>
  <si>
    <t>09012</t>
  </si>
  <si>
    <t>Mace. M</t>
  </si>
  <si>
    <t>MCC</t>
  </si>
  <si>
    <t>Missouri Meets the Challenge!</t>
  </si>
  <si>
    <t>10067</t>
  </si>
  <si>
    <t>Arkansas State Health Department</t>
  </si>
  <si>
    <t>Student Field Experience at the Arkansas State Health Department</t>
  </si>
  <si>
    <t>09066</t>
  </si>
  <si>
    <t>Population Based Health Standards for Primary Care and Mental Health</t>
  </si>
  <si>
    <t>10149</t>
  </si>
  <si>
    <t>Comprehensive Tobacco Control Program</t>
  </si>
  <si>
    <t>07088</t>
  </si>
  <si>
    <t>Missouri Foundation for Health via University of Missouri - Columbia</t>
  </si>
  <si>
    <t>MU CASE and Smokebusters - Phase II tobacco Prevention and Cessation Initiative</t>
  </si>
  <si>
    <t>Joyce, D</t>
  </si>
  <si>
    <t>10029</t>
  </si>
  <si>
    <t>Durham, P</t>
  </si>
  <si>
    <t>CBLS</t>
  </si>
  <si>
    <t>VPRED</t>
  </si>
  <si>
    <t>St. John's Research Institute</t>
  </si>
  <si>
    <t>Povinol Cell Culture Toxicity Testing</t>
  </si>
  <si>
    <t>08162</t>
  </si>
  <si>
    <t>McCarthy, B</t>
  </si>
  <si>
    <t>CSII</t>
  </si>
  <si>
    <t>The Development and Implementation of a Comprehensive and Integrated all Hazards Emergency Management Plan for Missouri State University</t>
  </si>
  <si>
    <t>09151</t>
  </si>
  <si>
    <t>Baker, J</t>
  </si>
  <si>
    <t>U.S. Department of Commerce</t>
  </si>
  <si>
    <t>IDEA Commons - Entrepreneurship and Business Development Center</t>
  </si>
  <si>
    <t>Infrastructure</t>
  </si>
  <si>
    <t>10061</t>
  </si>
  <si>
    <t>BRD SVC</t>
  </si>
  <si>
    <t>Corporation for Public Broadcasting</t>
  </si>
  <si>
    <t>KSMU Radio Community Service Grant</t>
  </si>
  <si>
    <t>10062</t>
  </si>
  <si>
    <t>KOZK Television Local Service Grant</t>
  </si>
  <si>
    <t>10063</t>
  </si>
  <si>
    <t>KOZK Television Interconnection Grant</t>
  </si>
  <si>
    <t>10064</t>
  </si>
  <si>
    <t>KOZK Community Service Grant</t>
  </si>
  <si>
    <t>10070</t>
  </si>
  <si>
    <t>Banyan Group, Inc.</t>
  </si>
  <si>
    <t>Development of a Rapid and sensitive Method for determining CGRP Levels in Human Saliva</t>
  </si>
  <si>
    <t>07102</t>
  </si>
  <si>
    <t>U.S. Department of Education via Burrell Behavioral Health</t>
  </si>
  <si>
    <t>Missouri State PIRC - Southwest</t>
  </si>
  <si>
    <t>10112</t>
  </si>
  <si>
    <t>Patel, R</t>
  </si>
  <si>
    <t>CASE</t>
  </si>
  <si>
    <t>Unattended Sensors</t>
  </si>
  <si>
    <t>10114</t>
  </si>
  <si>
    <t>Capnia, Inc.</t>
  </si>
  <si>
    <t>Correlation of Effect of Intranasal Delivery of Carbon Dioxide on Calcitonin Gene-Related Peptide</t>
  </si>
  <si>
    <t>10111</t>
  </si>
  <si>
    <t>Calcitonin Gene-related Peptide Levels in the Pathogenesis of Chronic Migraine</t>
  </si>
  <si>
    <t>10115</t>
  </si>
  <si>
    <t>GlaxoSmithKline</t>
  </si>
  <si>
    <t>Identification of Sumatriptan/Naproxen Sodium-Regulated Cytokines and Signaling Proteins in Trigeminal Ganglia and Trigeminal Nucleus Caudalis by Array Analysis</t>
  </si>
  <si>
    <t>F&amp;S</t>
  </si>
  <si>
    <t>Giedd, R</t>
  </si>
  <si>
    <t>JVIC</t>
  </si>
  <si>
    <t>Various</t>
  </si>
  <si>
    <t>Facilities and Infrastructure 1st quarter</t>
  </si>
  <si>
    <t>Facilities &amp; Infrastructure</t>
  </si>
  <si>
    <t>Facilities and Infrastructure</t>
  </si>
  <si>
    <t>06146</t>
  </si>
  <si>
    <t>Self-Detoxifying Polymer System for Chemical and Biological Warfare Agents</t>
  </si>
  <si>
    <t>06058</t>
  </si>
  <si>
    <t>National Insitutes of Health</t>
  </si>
  <si>
    <t>CGRP Regulation of iNOS and MAP Kinases/Phosphatases in Trigeminal Ganglia Glia</t>
  </si>
  <si>
    <t>Facilities and Infrastructure 4th quarter</t>
  </si>
  <si>
    <t>10172</t>
  </si>
  <si>
    <t>Merck &amp; Co., Inc.</t>
  </si>
  <si>
    <t>Sustained Elevation of CGRP Levels Leads to Priming of Trigeminal Nociceptors Via Increased expression of ATP Receptors:  Role in transformation of Episodic Migraine Attacks to Chronic Migraine Attacks</t>
  </si>
  <si>
    <t>Kunkel, A</t>
  </si>
  <si>
    <t>10120</t>
  </si>
  <si>
    <t>Brown, J</t>
  </si>
  <si>
    <t>EHS</t>
  </si>
  <si>
    <t>AIS</t>
  </si>
  <si>
    <t>Missouri Solid Waste Management District "o"</t>
  </si>
  <si>
    <t>Cardboard/Special Events Recycling Program</t>
  </si>
  <si>
    <t>10006</t>
  </si>
  <si>
    <t>Morris, M</t>
  </si>
  <si>
    <t>BSS</t>
  </si>
  <si>
    <t>WP</t>
  </si>
  <si>
    <t>Missouri State University West Plains Community Shelter</t>
  </si>
  <si>
    <t>Lancaster, D</t>
  </si>
  <si>
    <t>SP</t>
  </si>
  <si>
    <t>Lunday, H</t>
  </si>
  <si>
    <t>SS</t>
  </si>
  <si>
    <t>09136</t>
  </si>
  <si>
    <t>Project Threshold</t>
  </si>
  <si>
    <t>SRP#</t>
  </si>
  <si>
    <t>P.I.s</t>
  </si>
  <si>
    <t>Unit</t>
  </si>
  <si>
    <t>Agency</t>
  </si>
  <si>
    <t>Title</t>
  </si>
  <si>
    <t>Agency Type</t>
  </si>
  <si>
    <t>Use</t>
  </si>
  <si>
    <t>Funding</t>
  </si>
  <si>
    <t>Dept.</t>
  </si>
  <si>
    <t>FY 2010 University Funding:</t>
  </si>
  <si>
    <t>Missouri State University</t>
  </si>
  <si>
    <t>Diamond, A</t>
  </si>
  <si>
    <t>West Plains</t>
  </si>
  <si>
    <t>VP of Research and Economic Development</t>
  </si>
  <si>
    <t>Office of the Provost</t>
  </si>
  <si>
    <t>Student Affairs</t>
  </si>
  <si>
    <t>President's Office</t>
  </si>
  <si>
    <t>Library</t>
  </si>
  <si>
    <t>College of Education</t>
  </si>
  <si>
    <t>College of Business Administration</t>
  </si>
  <si>
    <t>College of Arts and Letters</t>
  </si>
  <si>
    <t>College of Natural and Applied Sciences</t>
  </si>
  <si>
    <t>College of Humanities and Public Affairs</t>
  </si>
  <si>
    <t>College of Health and Human Services</t>
  </si>
  <si>
    <t>U.S. Department of Health and Humans Services via AT Still University</t>
  </si>
  <si>
    <t>U.S. Air Force Office of Special Investigations (USAF OSI) / Dept. of Homeland Security</t>
  </si>
  <si>
    <t>Engineer Resource and Development Center &amp; U.S. Army Corps of Engineers-Kansas City District</t>
  </si>
  <si>
    <t>U.S. Army Corps of Engineers (COE) St. Louis District</t>
  </si>
  <si>
    <t>Statistical Research, Inc. &amp; U.S. Army Corps of Engineers KC District</t>
  </si>
  <si>
    <t>John Milner Associates, Inc. &amp; U.S. Army Corps of Engineers - St. Louis District</t>
  </si>
  <si>
    <t>U.S. Department of Agriculture, RBEG</t>
  </si>
  <si>
    <t>U.S. Department of Agriculture National Clean Plant Network</t>
  </si>
  <si>
    <t>U.S. Department of Agriculture via Missouri Department of Agriculture</t>
  </si>
  <si>
    <t>U.S. Department of Agriculture via Alpha Scents</t>
  </si>
  <si>
    <t>U.S. Geological Survey</t>
  </si>
  <si>
    <t>U.S Fish &amp; Wildlife Service via Oklahoma State University</t>
  </si>
  <si>
    <t>U.S. Geological Survey / Louisiana Water Science Center</t>
  </si>
  <si>
    <t xml:space="preserve">U.S. Department of Agriculture </t>
  </si>
  <si>
    <t>U.S. Department of Agriculture - Viticulture Consortium/East Section</t>
  </si>
  <si>
    <t>U.S. Department of Energy / Grologic Sequestration Training and Research</t>
  </si>
  <si>
    <t>U.S. Economic Development Administration</t>
  </si>
  <si>
    <t>U.S. Dept of Education via City of Springfield</t>
  </si>
  <si>
    <t>National Science Foundation - Division of Materials Research - Condensed Matter Physics Programs</t>
  </si>
  <si>
    <t>TD</t>
  </si>
  <si>
    <t>U.S. Small Business Administration via University of Missouri-Columbia</t>
  </si>
  <si>
    <t>Corporation for National and Community Service via North Carolina Campus Compact</t>
  </si>
  <si>
    <t>U.S. Army &amp; Foster Miller via Brewer Science, Inc.</t>
  </si>
  <si>
    <t>U.S. Army Research, Development and Engineering Command via Crosslink</t>
  </si>
  <si>
    <t>Federal Emergency Management Agency</t>
  </si>
  <si>
    <t>Delong, R</t>
  </si>
  <si>
    <t>Allen, N</t>
  </si>
  <si>
    <t>Woodard, R</t>
  </si>
  <si>
    <t>Johnson, D</t>
  </si>
  <si>
    <t>Calfano, B</t>
  </si>
  <si>
    <t>Slattery, D</t>
  </si>
  <si>
    <t>Slattery, K</t>
  </si>
  <si>
    <t>Mann, M</t>
  </si>
  <si>
    <t>Casertano, M</t>
  </si>
  <si>
    <t>Cemore, J</t>
  </si>
  <si>
    <t>Test, J</t>
  </si>
  <si>
    <t>Arthaud, T</t>
  </si>
  <si>
    <t>Administrative and Information Services</t>
  </si>
  <si>
    <t>ACCT</t>
  </si>
  <si>
    <t>Cost Center</t>
  </si>
  <si>
    <t>Cost Center Funding: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</si>
</sst>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6">
    <xf numFmtId="0" fontId="0" fillId="0" borderId="0" xfId="0"/>
    <xf numFmtId="49" fontId="4" fillId="0" borderId="0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/>
    </xf>
    <xf numFmtId="3" fontId="9" fillId="4" borderId="7" xfId="1" applyNumberFormat="1" applyFont="1" applyFill="1" applyBorder="1" applyAlignment="1">
      <alignment horizontal="center"/>
    </xf>
    <xf numFmtId="49" fontId="2" fillId="0" borderId="7" xfId="6" applyNumberFormat="1" applyFont="1" applyFill="1" applyBorder="1" applyAlignment="1" applyProtection="1">
      <alignment horizontal="center"/>
      <protection locked="0"/>
    </xf>
    <xf numFmtId="0" fontId="2" fillId="0" borderId="7" xfId="6" applyFont="1" applyFill="1" applyBorder="1" applyProtection="1">
      <protection locked="0"/>
    </xf>
    <xf numFmtId="0" fontId="2" fillId="0" borderId="7" xfId="6" applyFont="1" applyFill="1" applyBorder="1" applyAlignment="1" applyProtection="1">
      <alignment horizontal="center"/>
      <protection locked="0"/>
    </xf>
    <xf numFmtId="164" fontId="2" fillId="0" borderId="7" xfId="6" applyNumberFormat="1" applyFont="1" applyFill="1" applyBorder="1" applyProtection="1">
      <protection locked="0"/>
    </xf>
    <xf numFmtId="49" fontId="3" fillId="0" borderId="7" xfId="7" applyNumberFormat="1" applyFont="1" applyFill="1" applyBorder="1" applyAlignment="1" applyProtection="1">
      <alignment horizontal="center"/>
      <protection locked="0"/>
    </xf>
    <xf numFmtId="0" fontId="3" fillId="0" borderId="7" xfId="7" applyFont="1" applyFill="1" applyBorder="1" applyProtection="1">
      <protection locked="0"/>
    </xf>
    <xf numFmtId="0" fontId="3" fillId="0" borderId="7" xfId="7" applyFont="1" applyFill="1" applyBorder="1" applyAlignment="1" applyProtection="1">
      <alignment horizontal="center"/>
      <protection locked="0"/>
    </xf>
    <xf numFmtId="164" fontId="3" fillId="0" borderId="7" xfId="7" applyNumberFormat="1" applyFont="1" applyFill="1" applyBorder="1" applyProtection="1">
      <protection locked="0"/>
    </xf>
    <xf numFmtId="49" fontId="3" fillId="0" borderId="7" xfId="8" applyNumberFormat="1" applyFont="1" applyFill="1" applyBorder="1" applyAlignment="1" applyProtection="1">
      <alignment horizontal="center"/>
      <protection locked="0"/>
    </xf>
    <xf numFmtId="0" fontId="3" fillId="0" borderId="7" xfId="8" applyFont="1" applyFill="1" applyBorder="1" applyProtection="1">
      <protection locked="0"/>
    </xf>
    <xf numFmtId="0" fontId="3" fillId="0" borderId="7" xfId="8" applyFont="1" applyFill="1" applyBorder="1" applyAlignment="1" applyProtection="1">
      <alignment horizontal="center"/>
      <protection locked="0"/>
    </xf>
    <xf numFmtId="164" fontId="3" fillId="0" borderId="7" xfId="8" applyNumberFormat="1" applyFont="1" applyBorder="1" applyProtection="1">
      <protection locked="0"/>
    </xf>
    <xf numFmtId="49" fontId="2" fillId="0" borderId="7" xfId="2" applyNumberFormat="1" applyFont="1" applyFill="1" applyBorder="1" applyAlignment="1" applyProtection="1">
      <alignment horizontal="center"/>
      <protection locked="0"/>
    </xf>
    <xf numFmtId="0" fontId="2" fillId="0" borderId="7" xfId="2" applyFont="1" applyFill="1" applyBorder="1" applyProtection="1"/>
    <xf numFmtId="0" fontId="2" fillId="0" borderId="7" xfId="2" applyFont="1" applyFill="1" applyBorder="1" applyAlignment="1" applyProtection="1">
      <alignment horizontal="center"/>
    </xf>
    <xf numFmtId="164" fontId="2" fillId="0" borderId="7" xfId="2" applyNumberFormat="1" applyFont="1" applyFill="1" applyBorder="1" applyProtection="1">
      <protection locked="0"/>
    </xf>
    <xf numFmtId="49" fontId="2" fillId="0" borderId="7" xfId="3" applyNumberFormat="1" applyFont="1" applyFill="1" applyBorder="1" applyAlignment="1" applyProtection="1">
      <alignment horizontal="center"/>
    </xf>
    <xf numFmtId="0" fontId="2" fillId="0" borderId="7" xfId="3" applyFont="1" applyFill="1" applyBorder="1" applyProtection="1"/>
    <xf numFmtId="0" fontId="2" fillId="0" borderId="7" xfId="3" applyFont="1" applyFill="1" applyBorder="1" applyAlignment="1" applyProtection="1">
      <alignment horizontal="center"/>
    </xf>
    <xf numFmtId="164" fontId="2" fillId="0" borderId="7" xfId="3" applyNumberFormat="1" applyFont="1" applyFill="1" applyBorder="1" applyProtection="1"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164" fontId="3" fillId="0" borderId="7" xfId="0" applyNumberFormat="1" applyFont="1" applyFill="1" applyBorder="1" applyProtection="1">
      <protection locked="0"/>
    </xf>
    <xf numFmtId="49" fontId="2" fillId="0" borderId="7" xfId="4" applyNumberFormat="1" applyFont="1" applyFill="1" applyBorder="1" applyAlignment="1" applyProtection="1">
      <alignment horizontal="center"/>
    </xf>
    <xf numFmtId="0" fontId="2" fillId="0" borderId="7" xfId="4" applyFont="1" applyFill="1" applyBorder="1" applyProtection="1"/>
    <xf numFmtId="0" fontId="2" fillId="0" borderId="7" xfId="4" applyFont="1" applyFill="1" applyBorder="1" applyAlignment="1" applyProtection="1">
      <alignment horizontal="center"/>
    </xf>
    <xf numFmtId="164" fontId="2" fillId="0" borderId="7" xfId="4" applyNumberFormat="1" applyFont="1" applyFill="1" applyBorder="1" applyProtection="1"/>
    <xf numFmtId="49" fontId="3" fillId="0" borderId="7" xfId="3" applyNumberFormat="1" applyFont="1" applyFill="1" applyBorder="1" applyAlignment="1" applyProtection="1">
      <alignment horizontal="center"/>
      <protection locked="0"/>
    </xf>
    <xf numFmtId="0" fontId="3" fillId="0" borderId="7" xfId="3" applyFont="1" applyFill="1" applyBorder="1" applyProtection="1">
      <protection locked="0"/>
    </xf>
    <xf numFmtId="0" fontId="3" fillId="0" borderId="7" xfId="3" applyFont="1" applyFill="1" applyBorder="1" applyAlignment="1" applyProtection="1">
      <alignment horizontal="center"/>
      <protection locked="0"/>
    </xf>
    <xf numFmtId="164" fontId="3" fillId="0" borderId="7" xfId="3" applyNumberFormat="1" applyFont="1" applyFill="1" applyBorder="1" applyProtection="1">
      <protection locked="0"/>
    </xf>
    <xf numFmtId="49" fontId="3" fillId="0" borderId="7" xfId="3" applyNumberFormat="1" applyFont="1" applyFill="1" applyBorder="1" applyAlignment="1" applyProtection="1">
      <alignment horizontal="center"/>
    </xf>
    <xf numFmtId="0" fontId="3" fillId="0" borderId="7" xfId="3" applyFont="1" applyFill="1" applyBorder="1" applyProtection="1"/>
    <xf numFmtId="0" fontId="3" fillId="0" borderId="7" xfId="3" applyFont="1" applyFill="1" applyBorder="1" applyAlignment="1" applyProtection="1">
      <alignment horizontal="center"/>
    </xf>
    <xf numFmtId="49" fontId="2" fillId="0" borderId="7" xfId="4" applyNumberFormat="1" applyFont="1" applyFill="1" applyBorder="1" applyAlignment="1" applyProtection="1">
      <alignment horizontal="center"/>
      <protection locked="0"/>
    </xf>
    <xf numFmtId="0" fontId="2" fillId="0" borderId="7" xfId="4" applyFont="1" applyFill="1" applyBorder="1" applyProtection="1">
      <protection locked="0"/>
    </xf>
    <xf numFmtId="0" fontId="2" fillId="0" borderId="7" xfId="4" applyFont="1" applyFill="1" applyBorder="1" applyAlignment="1" applyProtection="1">
      <alignment horizontal="center"/>
      <protection locked="0"/>
    </xf>
    <xf numFmtId="164" fontId="2" fillId="0" borderId="7" xfId="4" applyNumberFormat="1" applyFont="1" applyFill="1" applyBorder="1" applyProtection="1">
      <protection locked="0"/>
    </xf>
    <xf numFmtId="49" fontId="2" fillId="0" borderId="7" xfId="5" applyNumberFormat="1" applyFont="1" applyFill="1" applyBorder="1" applyAlignment="1" applyProtection="1">
      <alignment horizontal="center"/>
      <protection locked="0"/>
    </xf>
    <xf numFmtId="0" fontId="2" fillId="0" borderId="7" xfId="5" applyFont="1" applyFill="1" applyBorder="1" applyProtection="1">
      <protection locked="0"/>
    </xf>
    <xf numFmtId="0" fontId="2" fillId="0" borderId="7" xfId="5" applyFont="1" applyFill="1" applyBorder="1" applyAlignment="1" applyProtection="1">
      <alignment horizontal="center"/>
      <protection locked="0"/>
    </xf>
    <xf numFmtId="164" fontId="2" fillId="0" borderId="7" xfId="5" applyNumberFormat="1" applyFont="1" applyFill="1" applyBorder="1" applyProtection="1">
      <protection locked="0"/>
    </xf>
    <xf numFmtId="49" fontId="2" fillId="0" borderId="7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164" fontId="2" fillId="0" borderId="7" xfId="0" applyNumberFormat="1" applyFont="1" applyFill="1" applyBorder="1" applyProtection="1">
      <protection locked="0"/>
    </xf>
    <xf numFmtId="49" fontId="3" fillId="0" borderId="7" xfId="8" applyNumberFormat="1" applyFont="1" applyFill="1" applyBorder="1" applyAlignment="1" applyProtection="1">
      <alignment horizontal="center"/>
    </xf>
    <xf numFmtId="0" fontId="3" fillId="0" borderId="7" xfId="8" applyFont="1" applyFill="1" applyBorder="1" applyProtection="1"/>
    <xf numFmtId="0" fontId="3" fillId="0" borderId="7" xfId="8" applyFont="1" applyFill="1" applyBorder="1" applyAlignment="1" applyProtection="1">
      <alignment horizontal="center"/>
    </xf>
    <xf numFmtId="164" fontId="3" fillId="0" borderId="7" xfId="8" applyNumberFormat="1" applyFont="1" applyFill="1" applyBorder="1" applyProtection="1">
      <protection locked="0"/>
    </xf>
    <xf numFmtId="0" fontId="2" fillId="0" borderId="7" xfId="4" applyFont="1" applyFill="1" applyBorder="1" applyAlignment="1" applyProtection="1">
      <alignment horizontal="left"/>
    </xf>
    <xf numFmtId="49" fontId="2" fillId="0" borderId="7" xfId="3" applyNumberFormat="1" applyFont="1" applyFill="1" applyBorder="1" applyAlignment="1" applyProtection="1">
      <alignment horizontal="center"/>
      <protection locked="0"/>
    </xf>
    <xf numFmtId="0" fontId="2" fillId="0" borderId="7" xfId="3" applyFont="1" applyFill="1" applyBorder="1" applyProtection="1">
      <protection locked="0"/>
    </xf>
    <xf numFmtId="0" fontId="2" fillId="0" borderId="7" xfId="3" applyFont="1" applyFill="1" applyBorder="1" applyAlignment="1" applyProtection="1">
      <alignment horizontal="center"/>
      <protection locked="0"/>
    </xf>
    <xf numFmtId="49" fontId="3" fillId="0" borderId="7" xfId="2" applyNumberFormat="1" applyFont="1" applyFill="1" applyBorder="1" applyAlignment="1" applyProtection="1">
      <alignment horizontal="center"/>
      <protection locked="0"/>
    </xf>
    <xf numFmtId="0" fontId="3" fillId="0" borderId="7" xfId="2" applyFont="1" applyFill="1" applyBorder="1" applyProtection="1">
      <protection locked="0"/>
    </xf>
    <xf numFmtId="0" fontId="3" fillId="0" borderId="7" xfId="2" applyFont="1" applyFill="1" applyBorder="1" applyAlignment="1" applyProtection="1">
      <alignment horizontal="center"/>
      <protection locked="0"/>
    </xf>
    <xf numFmtId="164" fontId="3" fillId="0" borderId="7" xfId="2" applyNumberFormat="1" applyFont="1" applyFill="1" applyBorder="1" applyProtection="1">
      <protection locked="0"/>
    </xf>
    <xf numFmtId="49" fontId="3" fillId="0" borderId="7" xfId="4" applyNumberFormat="1" applyFont="1" applyFill="1" applyBorder="1" applyAlignment="1" applyProtection="1">
      <alignment horizontal="center"/>
      <protection locked="0"/>
    </xf>
    <xf numFmtId="0" fontId="3" fillId="0" borderId="7" xfId="4" applyFont="1" applyFill="1" applyBorder="1" applyProtection="1">
      <protection locked="0"/>
    </xf>
    <xf numFmtId="0" fontId="3" fillId="0" borderId="7" xfId="4" applyFont="1" applyFill="1" applyBorder="1" applyAlignment="1" applyProtection="1">
      <alignment horizontal="center"/>
      <protection locked="0"/>
    </xf>
    <xf numFmtId="164" fontId="3" fillId="0" borderId="7" xfId="4" applyNumberFormat="1" applyFont="1" applyFill="1" applyBorder="1" applyProtection="1">
      <protection locked="0"/>
    </xf>
    <xf numFmtId="49" fontId="2" fillId="0" borderId="7" xfId="9" applyNumberFormat="1" applyFont="1" applyFill="1" applyBorder="1" applyAlignment="1" applyProtection="1">
      <alignment horizontal="center"/>
      <protection locked="0"/>
    </xf>
    <xf numFmtId="0" fontId="2" fillId="0" borderId="7" xfId="9" applyFont="1" applyFill="1" applyBorder="1" applyProtection="1">
      <protection locked="0"/>
    </xf>
    <xf numFmtId="0" fontId="2" fillId="0" borderId="7" xfId="9" applyFont="1" applyFill="1" applyBorder="1" applyAlignment="1" applyProtection="1">
      <alignment horizontal="center"/>
      <protection locked="0"/>
    </xf>
    <xf numFmtId="164" fontId="2" fillId="0" borderId="7" xfId="9" applyNumberFormat="1" applyFont="1" applyFill="1" applyBorder="1" applyProtection="1">
      <protection locked="0"/>
    </xf>
    <xf numFmtId="49" fontId="2" fillId="0" borderId="7" xfId="10" applyNumberFormat="1" applyFont="1" applyFill="1" applyBorder="1" applyAlignment="1" applyProtection="1">
      <alignment horizontal="center"/>
      <protection locked="0"/>
    </xf>
    <xf numFmtId="0" fontId="2" fillId="0" borderId="7" xfId="10" applyFont="1" applyFill="1" applyBorder="1" applyProtection="1">
      <protection locked="0"/>
    </xf>
    <xf numFmtId="0" fontId="2" fillId="0" borderId="7" xfId="10" applyFont="1" applyFill="1" applyBorder="1" applyAlignment="1" applyProtection="1">
      <alignment horizontal="center"/>
      <protection locked="0"/>
    </xf>
    <xf numFmtId="164" fontId="2" fillId="0" borderId="7" xfId="10" applyNumberFormat="1" applyFont="1" applyFill="1" applyBorder="1" applyProtection="1">
      <protection locked="0"/>
    </xf>
    <xf numFmtId="49" fontId="3" fillId="0" borderId="7" xfId="6" applyNumberFormat="1" applyFont="1" applyFill="1" applyBorder="1" applyAlignment="1" applyProtection="1">
      <alignment horizontal="center"/>
      <protection locked="0"/>
    </xf>
    <xf numFmtId="0" fontId="3" fillId="0" borderId="7" xfId="6" applyFont="1" applyFill="1" applyBorder="1" applyProtection="1">
      <protection locked="0"/>
    </xf>
    <xf numFmtId="0" fontId="3" fillId="0" borderId="7" xfId="6" applyFont="1" applyFill="1" applyBorder="1" applyAlignment="1" applyProtection="1">
      <alignment horizontal="center"/>
      <protection locked="0"/>
    </xf>
    <xf numFmtId="164" fontId="3" fillId="0" borderId="7" xfId="6" applyNumberFormat="1" applyFont="1" applyFill="1" applyBorder="1" applyProtection="1">
      <protection locked="0"/>
    </xf>
    <xf numFmtId="0" fontId="2" fillId="0" borderId="7" xfId="2" applyFont="1" applyFill="1" applyBorder="1" applyProtection="1">
      <protection locked="0"/>
    </xf>
    <xf numFmtId="0" fontId="2" fillId="0" borderId="7" xfId="2" applyFont="1" applyFill="1" applyBorder="1" applyAlignment="1" applyProtection="1">
      <alignment horizontal="center"/>
      <protection locked="0"/>
    </xf>
    <xf numFmtId="49" fontId="2" fillId="0" borderId="7" xfId="8" applyNumberFormat="1" applyFont="1" applyFill="1" applyBorder="1" applyAlignment="1" applyProtection="1">
      <alignment horizontal="center"/>
      <protection locked="0"/>
    </xf>
    <xf numFmtId="0" fontId="2" fillId="0" borderId="7" xfId="8" applyFont="1" applyFill="1" applyBorder="1" applyProtection="1">
      <protection locked="0"/>
    </xf>
    <xf numFmtId="0" fontId="2" fillId="0" borderId="7" xfId="8" applyFont="1" applyFill="1" applyBorder="1" applyAlignment="1" applyProtection="1">
      <alignment horizontal="center"/>
      <protection locked="0"/>
    </xf>
    <xf numFmtId="164" fontId="2" fillId="0" borderId="7" xfId="8" applyNumberFormat="1" applyFont="1" applyBorder="1" applyProtection="1">
      <protection locked="0"/>
    </xf>
    <xf numFmtId="49" fontId="2" fillId="0" borderId="7" xfId="2" applyNumberFormat="1" applyFont="1" applyFill="1" applyBorder="1" applyAlignment="1" applyProtection="1">
      <alignment horizontal="center"/>
    </xf>
    <xf numFmtId="164" fontId="2" fillId="0" borderId="7" xfId="2" applyNumberFormat="1" applyFont="1" applyFill="1" applyBorder="1" applyProtection="1"/>
    <xf numFmtId="0" fontId="2" fillId="0" borderId="7" xfId="2" applyFont="1" applyFill="1" applyBorder="1" applyAlignment="1" applyProtection="1">
      <alignment horizontal="left"/>
    </xf>
    <xf numFmtId="0" fontId="2" fillId="0" borderId="7" xfId="3" applyFont="1" applyFill="1" applyBorder="1" applyAlignment="1" applyProtection="1">
      <alignment horizontal="left"/>
    </xf>
    <xf numFmtId="49" fontId="2" fillId="0" borderId="7" xfId="6" applyNumberFormat="1" applyFont="1" applyFill="1" applyBorder="1" applyAlignment="1" applyProtection="1">
      <alignment horizontal="center"/>
    </xf>
    <xf numFmtId="0" fontId="2" fillId="0" borderId="7" xfId="6" applyFont="1" applyFill="1" applyBorder="1" applyProtection="1"/>
    <xf numFmtId="0" fontId="2" fillId="0" borderId="7" xfId="6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49" fontId="4" fillId="0" borderId="7" xfId="3" applyNumberFormat="1" applyFont="1" applyFill="1" applyBorder="1" applyAlignment="1" applyProtection="1">
      <alignment horizontal="center"/>
    </xf>
    <xf numFmtId="0" fontId="4" fillId="0" borderId="7" xfId="3" applyFont="1" applyFill="1" applyBorder="1" applyProtection="1"/>
    <xf numFmtId="0" fontId="4" fillId="0" borderId="7" xfId="3" applyFont="1" applyFill="1" applyBorder="1" applyAlignment="1" applyProtection="1">
      <alignment horizontal="center"/>
    </xf>
    <xf numFmtId="164" fontId="2" fillId="0" borderId="7" xfId="6" applyNumberFormat="1" applyFont="1" applyFill="1" applyBorder="1" applyProtection="1"/>
    <xf numFmtId="49" fontId="3" fillId="0" borderId="7" xfId="6" applyNumberFormat="1" applyFont="1" applyFill="1" applyBorder="1" applyAlignment="1" applyProtection="1">
      <alignment horizontal="center"/>
    </xf>
    <xf numFmtId="0" fontId="3" fillId="0" borderId="7" xfId="6" applyFont="1" applyFill="1" applyBorder="1" applyProtection="1"/>
    <xf numFmtId="0" fontId="3" fillId="0" borderId="7" xfId="6" applyFont="1" applyFill="1" applyBorder="1" applyAlignment="1" applyProtection="1">
      <alignment horizontal="center"/>
    </xf>
    <xf numFmtId="164" fontId="3" fillId="0" borderId="7" xfId="6" applyNumberFormat="1" applyFont="1" applyFill="1" applyBorder="1" applyProtection="1"/>
    <xf numFmtId="49" fontId="3" fillId="0" borderId="7" xfId="2" applyNumberFormat="1" applyFont="1" applyFill="1" applyBorder="1" applyAlignment="1" applyProtection="1">
      <alignment horizontal="center"/>
    </xf>
    <xf numFmtId="0" fontId="3" fillId="0" borderId="7" xfId="2" applyFont="1" applyFill="1" applyBorder="1" applyAlignment="1" applyProtection="1">
      <alignment horizontal="left"/>
    </xf>
    <xf numFmtId="0" fontId="3" fillId="0" borderId="7" xfId="2" applyFont="1" applyFill="1" applyBorder="1" applyAlignment="1" applyProtection="1">
      <alignment horizontal="center"/>
    </xf>
    <xf numFmtId="49" fontId="3" fillId="0" borderId="7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164" fontId="3" fillId="0" borderId="7" xfId="0" applyNumberFormat="1" applyFont="1" applyFill="1" applyBorder="1" applyProtection="1"/>
    <xf numFmtId="49" fontId="2" fillId="0" borderId="7" xfId="5" applyNumberFormat="1" applyFont="1" applyFill="1" applyBorder="1" applyAlignment="1" applyProtection="1">
      <alignment horizontal="center"/>
    </xf>
    <xf numFmtId="0" fontId="2" fillId="0" borderId="7" xfId="5" applyFont="1" applyFill="1" applyBorder="1" applyProtection="1"/>
    <xf numFmtId="0" fontId="2" fillId="0" borderId="7" xfId="5" applyFont="1" applyFill="1" applyBorder="1" applyAlignment="1" applyProtection="1">
      <alignment horizontal="center"/>
    </xf>
    <xf numFmtId="164" fontId="2" fillId="0" borderId="7" xfId="5" applyNumberFormat="1" applyFont="1" applyFill="1" applyBorder="1" applyProtection="1"/>
    <xf numFmtId="0" fontId="2" fillId="0" borderId="7" xfId="5" applyFont="1" applyFill="1" applyBorder="1" applyAlignment="1" applyProtection="1">
      <alignment horizontal="left"/>
    </xf>
    <xf numFmtId="49" fontId="3" fillId="0" borderId="7" xfId="7" applyNumberFormat="1" applyFont="1" applyFill="1" applyBorder="1" applyAlignment="1" applyProtection="1">
      <alignment horizontal="center"/>
    </xf>
    <xf numFmtId="0" fontId="3" fillId="0" borderId="7" xfId="7" applyFont="1" applyFill="1" applyBorder="1" applyProtection="1"/>
    <xf numFmtId="0" fontId="3" fillId="0" borderId="7" xfId="7" applyFont="1" applyFill="1" applyBorder="1" applyAlignment="1" applyProtection="1">
      <alignment horizontal="center"/>
    </xf>
    <xf numFmtId="164" fontId="3" fillId="0" borderId="7" xfId="7" applyNumberFormat="1" applyFont="1" applyFill="1" applyBorder="1" applyProtection="1"/>
    <xf numFmtId="0" fontId="5" fillId="0" borderId="7" xfId="8" applyFont="1" applyFill="1" applyBorder="1" applyAlignment="1">
      <alignment horizontal="left"/>
    </xf>
    <xf numFmtId="0" fontId="5" fillId="0" borderId="7" xfId="8" applyFont="1" applyFill="1" applyBorder="1" applyAlignment="1">
      <alignment horizontal="center"/>
    </xf>
    <xf numFmtId="0" fontId="3" fillId="0" borderId="7" xfId="0" applyFont="1" applyFill="1" applyBorder="1" applyProtection="1"/>
    <xf numFmtId="49" fontId="3" fillId="0" borderId="7" xfId="4" applyNumberFormat="1" applyFont="1" applyFill="1" applyBorder="1" applyAlignment="1" applyProtection="1">
      <alignment horizontal="center"/>
    </xf>
    <xf numFmtId="0" fontId="3" fillId="0" borderId="7" xfId="4" applyFont="1" applyFill="1" applyBorder="1" applyAlignment="1" applyProtection="1">
      <alignment horizontal="left"/>
    </xf>
    <xf numFmtId="0" fontId="3" fillId="0" borderId="7" xfId="4" applyFont="1" applyFill="1" applyBorder="1" applyAlignment="1" applyProtection="1">
      <alignment horizontal="center"/>
    </xf>
    <xf numFmtId="164" fontId="3" fillId="0" borderId="7" xfId="4" applyNumberFormat="1" applyFont="1" applyFill="1" applyBorder="1" applyProtection="1"/>
    <xf numFmtId="0" fontId="3" fillId="0" borderId="7" xfId="2" applyFont="1" applyFill="1" applyBorder="1" applyProtection="1"/>
    <xf numFmtId="49" fontId="3" fillId="0" borderId="7" xfId="5" applyNumberFormat="1" applyFont="1" applyFill="1" applyBorder="1" applyAlignment="1" applyProtection="1">
      <alignment horizontal="center"/>
      <protection locked="0"/>
    </xf>
    <xf numFmtId="0" fontId="3" fillId="0" borderId="7" xfId="5" applyFont="1" applyFill="1" applyBorder="1" applyProtection="1">
      <protection locked="0"/>
    </xf>
    <xf numFmtId="0" fontId="3" fillId="0" borderId="7" xfId="5" applyFont="1" applyFill="1" applyBorder="1" applyAlignment="1" applyProtection="1">
      <alignment horizontal="center"/>
      <protection locked="0"/>
    </xf>
    <xf numFmtId="164" fontId="3" fillId="0" borderId="7" xfId="5" applyNumberFormat="1" applyFont="1" applyFill="1" applyBorder="1" applyProtection="1">
      <protection locked="0"/>
    </xf>
    <xf numFmtId="0" fontId="3" fillId="0" borderId="7" xfId="4" applyFont="1" applyFill="1" applyBorder="1" applyProtection="1"/>
    <xf numFmtId="164" fontId="2" fillId="0" borderId="7" xfId="8" applyNumberFormat="1" applyFont="1" applyFill="1" applyBorder="1" applyProtection="1">
      <protection locked="0"/>
    </xf>
    <xf numFmtId="0" fontId="3" fillId="0" borderId="7" xfId="3" applyFont="1" applyFill="1" applyBorder="1" applyAlignment="1" applyProtection="1">
      <alignment horizontal="left"/>
    </xf>
    <xf numFmtId="0" fontId="3" fillId="0" borderId="7" xfId="3" applyFont="1" applyFill="1" applyBorder="1" applyAlignment="1" applyProtection="1"/>
    <xf numFmtId="164" fontId="3" fillId="0" borderId="7" xfId="3" applyNumberFormat="1" applyFont="1" applyFill="1" applyBorder="1" applyProtection="1"/>
    <xf numFmtId="0" fontId="2" fillId="0" borderId="7" xfId="6" applyFont="1" applyFill="1" applyBorder="1" applyAlignment="1" applyProtection="1">
      <alignment wrapText="1"/>
      <protection locked="0"/>
    </xf>
    <xf numFmtId="0" fontId="3" fillId="0" borderId="7" xfId="7" applyFont="1" applyFill="1" applyBorder="1" applyAlignment="1" applyProtection="1">
      <alignment wrapText="1"/>
      <protection locked="0"/>
    </xf>
    <xf numFmtId="0" fontId="3" fillId="0" borderId="7" xfId="8" applyFont="1" applyFill="1" applyBorder="1" applyAlignment="1" applyProtection="1">
      <alignment wrapText="1"/>
      <protection locked="0"/>
    </xf>
    <xf numFmtId="0" fontId="2" fillId="0" borderId="7" xfId="2" applyFont="1" applyFill="1" applyBorder="1" applyAlignment="1" applyProtection="1">
      <alignment wrapText="1"/>
    </xf>
    <xf numFmtId="0" fontId="2" fillId="0" borderId="7" xfId="3" applyFont="1" applyFill="1" applyBorder="1" applyAlignment="1" applyProtection="1">
      <alignment wrapText="1"/>
    </xf>
    <xf numFmtId="0" fontId="3" fillId="0" borderId="7" xfId="0" applyFont="1" applyFill="1" applyBorder="1" applyAlignment="1" applyProtection="1">
      <alignment wrapText="1"/>
      <protection locked="0"/>
    </xf>
    <xf numFmtId="0" fontId="2" fillId="0" borderId="7" xfId="4" applyFont="1" applyFill="1" applyBorder="1" applyAlignment="1" applyProtection="1">
      <alignment wrapText="1"/>
    </xf>
    <xf numFmtId="0" fontId="3" fillId="0" borderId="7" xfId="3" applyFont="1" applyFill="1" applyBorder="1" applyAlignment="1" applyProtection="1">
      <alignment wrapText="1"/>
      <protection locked="0"/>
    </xf>
    <xf numFmtId="0" fontId="3" fillId="0" borderId="7" xfId="3" applyFont="1" applyFill="1" applyBorder="1" applyAlignment="1" applyProtection="1">
      <alignment wrapText="1"/>
    </xf>
    <xf numFmtId="0" fontId="2" fillId="0" borderId="7" xfId="4" applyFont="1" applyFill="1" applyBorder="1" applyAlignment="1" applyProtection="1">
      <alignment wrapText="1"/>
      <protection locked="0"/>
    </xf>
    <xf numFmtId="0" fontId="2" fillId="0" borderId="7" xfId="5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 applyProtection="1">
      <alignment wrapText="1"/>
    </xf>
    <xf numFmtId="0" fontId="3" fillId="0" borderId="7" xfId="8" applyFont="1" applyFill="1" applyBorder="1" applyAlignment="1" applyProtection="1">
      <alignment wrapText="1"/>
    </xf>
    <xf numFmtId="0" fontId="2" fillId="0" borderId="7" xfId="4" applyFont="1" applyFill="1" applyBorder="1" applyAlignment="1" applyProtection="1">
      <alignment horizontal="left" wrapText="1"/>
    </xf>
    <xf numFmtId="0" fontId="2" fillId="0" borderId="7" xfId="3" applyFont="1" applyFill="1" applyBorder="1" applyAlignment="1" applyProtection="1">
      <alignment wrapText="1"/>
      <protection locked="0"/>
    </xf>
    <xf numFmtId="0" fontId="3" fillId="0" borderId="7" xfId="2" applyFont="1" applyFill="1" applyBorder="1" applyAlignment="1" applyProtection="1">
      <alignment wrapText="1"/>
      <protection locked="0"/>
    </xf>
    <xf numFmtId="0" fontId="3" fillId="0" borderId="7" xfId="4" applyFont="1" applyFill="1" applyBorder="1" applyAlignment="1" applyProtection="1">
      <alignment wrapText="1"/>
      <protection locked="0"/>
    </xf>
    <xf numFmtId="0" fontId="2" fillId="0" borderId="7" xfId="9" applyFont="1" applyFill="1" applyBorder="1" applyAlignment="1" applyProtection="1">
      <alignment wrapText="1"/>
      <protection locked="0"/>
    </xf>
    <xf numFmtId="0" fontId="2" fillId="0" borderId="7" xfId="10" applyFont="1" applyFill="1" applyBorder="1" applyAlignment="1" applyProtection="1">
      <alignment wrapText="1"/>
      <protection locked="0"/>
    </xf>
    <xf numFmtId="0" fontId="3" fillId="0" borderId="7" xfId="6" applyFont="1" applyFill="1" applyBorder="1" applyAlignment="1" applyProtection="1">
      <alignment wrapText="1"/>
      <protection locked="0"/>
    </xf>
    <xf numFmtId="0" fontId="2" fillId="0" borderId="7" xfId="2" applyFont="1" applyFill="1" applyBorder="1" applyAlignment="1" applyProtection="1">
      <alignment wrapText="1"/>
      <protection locked="0"/>
    </xf>
    <xf numFmtId="0" fontId="2" fillId="0" borderId="7" xfId="8" applyFont="1" applyFill="1" applyBorder="1" applyAlignment="1" applyProtection="1">
      <alignment wrapText="1"/>
      <protection locked="0"/>
    </xf>
    <xf numFmtId="0" fontId="2" fillId="0" borderId="7" xfId="2" applyFont="1" applyFill="1" applyBorder="1" applyAlignment="1" applyProtection="1">
      <alignment horizontal="left" wrapText="1"/>
    </xf>
    <xf numFmtId="0" fontId="2" fillId="0" borderId="7" xfId="3" applyFont="1" applyFill="1" applyBorder="1" applyAlignment="1" applyProtection="1">
      <alignment horizontal="left" wrapText="1"/>
    </xf>
    <xf numFmtId="0" fontId="2" fillId="0" borderId="7" xfId="6" applyFont="1" applyFill="1" applyBorder="1" applyAlignment="1" applyProtection="1">
      <alignment wrapText="1"/>
    </xf>
    <xf numFmtId="0" fontId="2" fillId="0" borderId="7" xfId="0" applyFont="1" applyFill="1" applyBorder="1" applyAlignment="1" applyProtection="1">
      <alignment wrapText="1"/>
      <protection locked="0"/>
    </xf>
    <xf numFmtId="0" fontId="4" fillId="0" borderId="7" xfId="3" applyFont="1" applyFill="1" applyBorder="1" applyAlignment="1" applyProtection="1">
      <alignment wrapText="1"/>
    </xf>
    <xf numFmtId="0" fontId="3" fillId="0" borderId="7" xfId="6" applyFont="1" applyFill="1" applyBorder="1" applyAlignment="1" applyProtection="1">
      <alignment wrapText="1"/>
    </xf>
    <xf numFmtId="0" fontId="3" fillId="0" borderId="7" xfId="2" applyFont="1" applyFill="1" applyBorder="1" applyAlignment="1" applyProtection="1">
      <alignment horizontal="left" wrapText="1"/>
    </xf>
    <xf numFmtId="0" fontId="2" fillId="0" borderId="7" xfId="0" applyFont="1" applyFill="1" applyBorder="1" applyAlignment="1" applyProtection="1">
      <alignment horizontal="left" wrapText="1"/>
    </xf>
    <xf numFmtId="0" fontId="3" fillId="0" borderId="7" xfId="0" applyFont="1" applyFill="1" applyBorder="1" applyAlignment="1" applyProtection="1">
      <alignment horizontal="left" wrapText="1"/>
    </xf>
    <xf numFmtId="0" fontId="2" fillId="0" borderId="7" xfId="5" applyFont="1" applyFill="1" applyBorder="1" applyAlignment="1" applyProtection="1">
      <alignment wrapText="1"/>
    </xf>
    <xf numFmtId="0" fontId="2" fillId="0" borderId="7" xfId="5" applyFont="1" applyFill="1" applyBorder="1" applyAlignment="1" applyProtection="1">
      <alignment horizontal="left" wrapText="1"/>
    </xf>
    <xf numFmtId="0" fontId="3" fillId="0" borderId="7" xfId="7" applyFont="1" applyFill="1" applyBorder="1" applyAlignment="1" applyProtection="1">
      <alignment wrapText="1"/>
    </xf>
    <xf numFmtId="0" fontId="5" fillId="0" borderId="7" xfId="8" applyFont="1" applyFill="1" applyBorder="1" applyAlignment="1">
      <alignment horizontal="left" wrapText="1"/>
    </xf>
    <xf numFmtId="0" fontId="3" fillId="0" borderId="7" xfId="0" applyFont="1" applyFill="1" applyBorder="1" applyAlignment="1" applyProtection="1">
      <alignment wrapText="1"/>
    </xf>
    <xf numFmtId="0" fontId="3" fillId="0" borderId="7" xfId="4" applyFont="1" applyFill="1" applyBorder="1" applyAlignment="1" applyProtection="1">
      <alignment horizontal="left" wrapText="1"/>
    </xf>
    <xf numFmtId="0" fontId="3" fillId="0" borderId="7" xfId="2" applyFont="1" applyFill="1" applyBorder="1" applyAlignment="1" applyProtection="1">
      <alignment wrapText="1"/>
    </xf>
    <xf numFmtId="0" fontId="3" fillId="0" borderId="7" xfId="5" applyFont="1" applyFill="1" applyBorder="1" applyAlignment="1" applyProtection="1">
      <alignment wrapText="1"/>
      <protection locked="0"/>
    </xf>
    <xf numFmtId="0" fontId="3" fillId="0" borderId="7" xfId="4" applyFont="1" applyFill="1" applyBorder="1" applyAlignment="1" applyProtection="1">
      <alignment wrapText="1"/>
    </xf>
    <xf numFmtId="0" fontId="3" fillId="0" borderId="7" xfId="3" applyFont="1" applyFill="1" applyBorder="1" applyAlignment="1" applyProtection="1">
      <alignment horizontal="left" wrapText="1"/>
    </xf>
    <xf numFmtId="0" fontId="0" fillId="0" borderId="0" xfId="0" applyAlignment="1">
      <alignment wrapText="1"/>
    </xf>
    <xf numFmtId="49" fontId="8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right" vertical="center"/>
    </xf>
    <xf numFmtId="164" fontId="9" fillId="3" borderId="7" xfId="1" applyNumberFormat="1" applyFont="1" applyFill="1" applyBorder="1" applyAlignment="1">
      <alignment horizontal="right" vertical="center"/>
    </xf>
    <xf numFmtId="42" fontId="9" fillId="3" borderId="7" xfId="1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center" vertical="center" wrapText="1"/>
    </xf>
    <xf numFmtId="42" fontId="7" fillId="2" borderId="0" xfId="1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left" vertical="center"/>
    </xf>
    <xf numFmtId="49" fontId="8" fillId="3" borderId="3" xfId="0" applyNumberFormat="1" applyFont="1" applyFill="1" applyBorder="1" applyAlignment="1">
      <alignment horizontal="left" vertical="center"/>
    </xf>
    <xf numFmtId="49" fontId="8" fillId="3" borderId="5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left" vertical="center"/>
    </xf>
    <xf numFmtId="164" fontId="9" fillId="3" borderId="4" xfId="1" applyNumberFormat="1" applyFont="1" applyFill="1" applyBorder="1" applyAlignment="1">
      <alignment horizontal="right" vertical="center"/>
    </xf>
    <xf numFmtId="42" fontId="9" fillId="3" borderId="6" xfId="1" applyNumberFormat="1" applyFont="1" applyFill="1" applyBorder="1" applyAlignment="1">
      <alignment horizontal="right" vertical="center"/>
    </xf>
    <xf numFmtId="0" fontId="10" fillId="0" borderId="0" xfId="0" applyFont="1"/>
  </cellXfs>
  <cellStyles count="11">
    <cellStyle name="Comma" xfId="1" builtinId="3"/>
    <cellStyle name="Normal" xfId="0" builtinId="0"/>
    <cellStyle name="Normal 51" xfId="2"/>
    <cellStyle name="Normal 52" xfId="3"/>
    <cellStyle name="Normal 57" xfId="4"/>
    <cellStyle name="Normal 63" xfId="5"/>
    <cellStyle name="Normal 68" xfId="6"/>
    <cellStyle name="Normal 72" xfId="9"/>
    <cellStyle name="Normal 73" xfId="10"/>
    <cellStyle name="Normal 77" xfId="7"/>
    <cellStyle name="Normal 7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2" customWidth="1"/>
    <col min="3" max="3" width="20" bestFit="1" customWidth="1"/>
    <col min="6" max="6" width="48.28515625" style="179" customWidth="1"/>
    <col min="7" max="7" width="55.42578125" style="179" customWidth="1"/>
    <col min="8" max="8" width="12.85546875" bestFit="1" customWidth="1"/>
    <col min="9" max="9" width="24.42578125" bestFit="1" customWidth="1"/>
    <col min="10" max="10" width="15.42578125" customWidth="1"/>
    <col min="11" max="11" width="2.42578125" customWidth="1"/>
  </cols>
  <sheetData>
    <row r="1" spans="1:11" x14ac:dyDescent="0.25">
      <c r="A1" s="184" t="s">
        <v>647</v>
      </c>
      <c r="B1" s="184"/>
      <c r="C1" s="184"/>
      <c r="D1" s="184"/>
      <c r="E1" s="184"/>
      <c r="F1" s="184"/>
      <c r="G1" s="185" t="s">
        <v>646</v>
      </c>
      <c r="H1" s="185"/>
      <c r="I1" s="185"/>
      <c r="J1" s="187">
        <f>SUM(J55,J91,J130,J8,J20,J34,J243,J248,J263,J253,J267,J4,J290)</f>
        <v>20108260.239999998</v>
      </c>
      <c r="K1" s="188"/>
    </row>
    <row r="2" spans="1:11" x14ac:dyDescent="0.25">
      <c r="A2" s="184"/>
      <c r="B2" s="184"/>
      <c r="C2" s="184"/>
      <c r="D2" s="184"/>
      <c r="E2" s="184"/>
      <c r="F2" s="184"/>
      <c r="G2" s="185"/>
      <c r="H2" s="185"/>
      <c r="I2" s="185"/>
      <c r="J2" s="188"/>
      <c r="K2" s="188"/>
    </row>
    <row r="3" spans="1:11" x14ac:dyDescent="0.25">
      <c r="A3" s="184"/>
      <c r="B3" s="184"/>
      <c r="C3" s="184"/>
      <c r="D3" s="184"/>
      <c r="E3" s="184"/>
      <c r="F3" s="184"/>
      <c r="G3" s="186"/>
      <c r="H3" s="186"/>
      <c r="I3" s="186"/>
      <c r="J3" s="188"/>
      <c r="K3" s="188"/>
    </row>
    <row r="4" spans="1:11" x14ac:dyDescent="0.25">
      <c r="B4" s="180" t="s">
        <v>698</v>
      </c>
      <c r="C4" s="180"/>
      <c r="D4" s="180"/>
      <c r="E4" s="180"/>
      <c r="F4" s="180"/>
      <c r="G4" s="180"/>
      <c r="H4" s="181" t="s">
        <v>701</v>
      </c>
      <c r="I4" s="181"/>
      <c r="J4" s="182">
        <f>SUM(J7)</f>
        <v>13138</v>
      </c>
    </row>
    <row r="5" spans="1:11" x14ac:dyDescent="0.25">
      <c r="B5" s="180"/>
      <c r="C5" s="180"/>
      <c r="D5" s="180"/>
      <c r="E5" s="180"/>
      <c r="F5" s="180"/>
      <c r="G5" s="180"/>
      <c r="H5" s="181"/>
      <c r="I5" s="181"/>
      <c r="J5" s="183"/>
    </row>
    <row r="6" spans="1:11" ht="29.25" x14ac:dyDescent="0.25">
      <c r="B6" s="2" t="s">
        <v>637</v>
      </c>
      <c r="C6" s="2" t="s">
        <v>638</v>
      </c>
      <c r="D6" s="2" t="s">
        <v>639</v>
      </c>
      <c r="E6" s="2" t="s">
        <v>700</v>
      </c>
      <c r="F6" s="2" t="s">
        <v>640</v>
      </c>
      <c r="G6" s="2" t="s">
        <v>641</v>
      </c>
      <c r="H6" s="2" t="s">
        <v>642</v>
      </c>
      <c r="I6" s="3" t="s">
        <v>643</v>
      </c>
      <c r="J6" s="4" t="s">
        <v>644</v>
      </c>
    </row>
    <row r="7" spans="1:11" x14ac:dyDescent="0.25">
      <c r="B7" s="68" t="s">
        <v>620</v>
      </c>
      <c r="C7" s="69" t="s">
        <v>621</v>
      </c>
      <c r="D7" s="70" t="s">
        <v>622</v>
      </c>
      <c r="E7" s="70" t="s">
        <v>623</v>
      </c>
      <c r="F7" s="155" t="s">
        <v>624</v>
      </c>
      <c r="G7" s="155" t="s">
        <v>625</v>
      </c>
      <c r="H7" s="69" t="s">
        <v>16</v>
      </c>
      <c r="I7" s="69" t="s">
        <v>37</v>
      </c>
      <c r="J7" s="71">
        <v>13138</v>
      </c>
    </row>
    <row r="8" spans="1:11" x14ac:dyDescent="0.25">
      <c r="B8" s="180" t="s">
        <v>657</v>
      </c>
      <c r="C8" s="180"/>
      <c r="D8" s="180"/>
      <c r="E8" s="180"/>
      <c r="F8" s="180"/>
      <c r="G8" s="180"/>
      <c r="H8" s="181" t="s">
        <v>701</v>
      </c>
      <c r="I8" s="181"/>
      <c r="J8" s="182">
        <f>SUM(J11:J19)</f>
        <v>179687</v>
      </c>
    </row>
    <row r="9" spans="1:11" x14ac:dyDescent="0.25">
      <c r="B9" s="180"/>
      <c r="C9" s="180"/>
      <c r="D9" s="180"/>
      <c r="E9" s="180"/>
      <c r="F9" s="180"/>
      <c r="G9" s="180"/>
      <c r="H9" s="181"/>
      <c r="I9" s="181"/>
      <c r="J9" s="183"/>
    </row>
    <row r="10" spans="1:11" ht="29.25" x14ac:dyDescent="0.25">
      <c r="B10" s="2" t="s">
        <v>637</v>
      </c>
      <c r="C10" s="2" t="s">
        <v>638</v>
      </c>
      <c r="D10" s="2" t="s">
        <v>639</v>
      </c>
      <c r="E10" s="2" t="s">
        <v>700</v>
      </c>
      <c r="F10" s="2" t="s">
        <v>640</v>
      </c>
      <c r="G10" s="2" t="s">
        <v>641</v>
      </c>
      <c r="H10" s="2" t="s">
        <v>642</v>
      </c>
      <c r="I10" s="3" t="s">
        <v>643</v>
      </c>
      <c r="J10" s="4" t="s">
        <v>644</v>
      </c>
    </row>
    <row r="11" spans="1:11" x14ac:dyDescent="0.25">
      <c r="B11" s="25" t="s">
        <v>70</v>
      </c>
      <c r="C11" s="26" t="s">
        <v>440</v>
      </c>
      <c r="D11" s="27" t="s">
        <v>441</v>
      </c>
      <c r="E11" s="27" t="s">
        <v>420</v>
      </c>
      <c r="F11" s="143" t="s">
        <v>71</v>
      </c>
      <c r="G11" s="143" t="s">
        <v>72</v>
      </c>
      <c r="H11" s="26" t="s">
        <v>5</v>
      </c>
      <c r="I11" s="26" t="s">
        <v>17</v>
      </c>
      <c r="J11" s="28">
        <v>3750</v>
      </c>
    </row>
    <row r="12" spans="1:11" ht="29.25" x14ac:dyDescent="0.25">
      <c r="B12" s="17" t="s">
        <v>417</v>
      </c>
      <c r="C12" s="80" t="s">
        <v>418</v>
      </c>
      <c r="D12" s="81" t="s">
        <v>419</v>
      </c>
      <c r="E12" s="81" t="s">
        <v>420</v>
      </c>
      <c r="F12" s="158" t="s">
        <v>421</v>
      </c>
      <c r="G12" s="158" t="s">
        <v>422</v>
      </c>
      <c r="H12" s="80" t="s">
        <v>5</v>
      </c>
      <c r="I12" s="80" t="s">
        <v>27</v>
      </c>
      <c r="J12" s="63">
        <v>5000</v>
      </c>
    </row>
    <row r="13" spans="1:11" ht="29.25" x14ac:dyDescent="0.25">
      <c r="B13" s="60" t="s">
        <v>423</v>
      </c>
      <c r="C13" s="61" t="s">
        <v>418</v>
      </c>
      <c r="D13" s="62" t="s">
        <v>419</v>
      </c>
      <c r="E13" s="62" t="s">
        <v>420</v>
      </c>
      <c r="F13" s="153" t="s">
        <v>424</v>
      </c>
      <c r="G13" s="153" t="s">
        <v>425</v>
      </c>
      <c r="H13" s="61" t="s">
        <v>5</v>
      </c>
      <c r="I13" s="61" t="s">
        <v>37</v>
      </c>
      <c r="J13" s="63">
        <v>3000</v>
      </c>
    </row>
    <row r="14" spans="1:11" ht="29.25" x14ac:dyDescent="0.25">
      <c r="B14" s="60" t="s">
        <v>426</v>
      </c>
      <c r="C14" s="61" t="s">
        <v>418</v>
      </c>
      <c r="D14" s="62" t="s">
        <v>419</v>
      </c>
      <c r="E14" s="62" t="s">
        <v>420</v>
      </c>
      <c r="F14" s="153" t="s">
        <v>427</v>
      </c>
      <c r="G14" s="153" t="s">
        <v>428</v>
      </c>
      <c r="H14" s="61" t="s">
        <v>5</v>
      </c>
      <c r="I14" s="61" t="s">
        <v>27</v>
      </c>
      <c r="J14" s="63">
        <v>5000</v>
      </c>
    </row>
    <row r="15" spans="1:11" ht="29.25" x14ac:dyDescent="0.25">
      <c r="B15" s="82" t="s">
        <v>417</v>
      </c>
      <c r="C15" s="83" t="s">
        <v>418</v>
      </c>
      <c r="D15" s="84" t="s">
        <v>419</v>
      </c>
      <c r="E15" s="84" t="s">
        <v>420</v>
      </c>
      <c r="F15" s="159" t="s">
        <v>421</v>
      </c>
      <c r="G15" s="159" t="s">
        <v>422</v>
      </c>
      <c r="H15" s="83" t="s">
        <v>5</v>
      </c>
      <c r="I15" s="83" t="s">
        <v>27</v>
      </c>
      <c r="J15" s="55">
        <v>46000</v>
      </c>
    </row>
    <row r="16" spans="1:11" x14ac:dyDescent="0.25">
      <c r="B16" s="33" t="s">
        <v>442</v>
      </c>
      <c r="C16" s="34" t="s">
        <v>443</v>
      </c>
      <c r="D16" s="35" t="s">
        <v>419</v>
      </c>
      <c r="E16" s="35" t="s">
        <v>420</v>
      </c>
      <c r="F16" s="145" t="s">
        <v>444</v>
      </c>
      <c r="G16" s="145" t="s">
        <v>445</v>
      </c>
      <c r="H16" s="34" t="s">
        <v>5</v>
      </c>
      <c r="I16" s="34" t="s">
        <v>27</v>
      </c>
      <c r="J16" s="36">
        <v>15000</v>
      </c>
    </row>
    <row r="17" spans="2:11" ht="29.25" x14ac:dyDescent="0.25">
      <c r="B17" s="100" t="s">
        <v>429</v>
      </c>
      <c r="C17" s="101" t="s">
        <v>430</v>
      </c>
      <c r="D17" s="102" t="s">
        <v>431</v>
      </c>
      <c r="E17" s="102" t="s">
        <v>420</v>
      </c>
      <c r="F17" s="165" t="s">
        <v>29</v>
      </c>
      <c r="G17" s="165" t="s">
        <v>432</v>
      </c>
      <c r="H17" s="101" t="s">
        <v>16</v>
      </c>
      <c r="I17" s="101" t="s">
        <v>27</v>
      </c>
      <c r="J17" s="103">
        <v>99197</v>
      </c>
    </row>
    <row r="18" spans="2:11" x14ac:dyDescent="0.25">
      <c r="B18" s="76" t="s">
        <v>436</v>
      </c>
      <c r="C18" s="77" t="s">
        <v>437</v>
      </c>
      <c r="D18" s="78" t="s">
        <v>680</v>
      </c>
      <c r="E18" s="78" t="s">
        <v>420</v>
      </c>
      <c r="F18" s="157" t="s">
        <v>438</v>
      </c>
      <c r="G18" s="157" t="s">
        <v>439</v>
      </c>
      <c r="H18" s="77" t="s">
        <v>55</v>
      </c>
      <c r="I18" s="77" t="s">
        <v>27</v>
      </c>
      <c r="J18" s="79">
        <v>1000</v>
      </c>
    </row>
    <row r="19" spans="2:11" x14ac:dyDescent="0.25">
      <c r="B19" s="68" t="s">
        <v>433</v>
      </c>
      <c r="C19" s="69" t="s">
        <v>434</v>
      </c>
      <c r="D19" s="70" t="s">
        <v>680</v>
      </c>
      <c r="E19" s="70" t="s">
        <v>420</v>
      </c>
      <c r="F19" s="155" t="s">
        <v>151</v>
      </c>
      <c r="G19" s="155" t="s">
        <v>435</v>
      </c>
      <c r="H19" s="69" t="s">
        <v>16</v>
      </c>
      <c r="I19" s="69" t="s">
        <v>27</v>
      </c>
      <c r="J19" s="71">
        <v>1740</v>
      </c>
    </row>
    <row r="20" spans="2:11" x14ac:dyDescent="0.25">
      <c r="B20" s="180" t="s">
        <v>656</v>
      </c>
      <c r="C20" s="180"/>
      <c r="D20" s="180"/>
      <c r="E20" s="180"/>
      <c r="F20" s="180"/>
      <c r="G20" s="180"/>
      <c r="H20" s="181" t="s">
        <v>701</v>
      </c>
      <c r="I20" s="181"/>
      <c r="J20" s="182">
        <f>SUM(J23:J33)</f>
        <v>925972</v>
      </c>
      <c r="K20" s="195"/>
    </row>
    <row r="21" spans="2:11" x14ac:dyDescent="0.25">
      <c r="B21" s="180"/>
      <c r="C21" s="180"/>
      <c r="D21" s="180"/>
      <c r="E21" s="180"/>
      <c r="F21" s="180"/>
      <c r="G21" s="180"/>
      <c r="H21" s="181"/>
      <c r="I21" s="181"/>
      <c r="J21" s="183"/>
    </row>
    <row r="22" spans="2:11" ht="29.25" x14ac:dyDescent="0.25">
      <c r="B22" s="2" t="s">
        <v>637</v>
      </c>
      <c r="C22" s="2" t="s">
        <v>638</v>
      </c>
      <c r="D22" s="2" t="s">
        <v>639</v>
      </c>
      <c r="E22" s="2" t="s">
        <v>700</v>
      </c>
      <c r="F22" s="2" t="s">
        <v>640</v>
      </c>
      <c r="G22" s="2" t="s">
        <v>641</v>
      </c>
      <c r="H22" s="2" t="s">
        <v>642</v>
      </c>
      <c r="I22" s="3" t="s">
        <v>643</v>
      </c>
      <c r="J22" s="4" t="s">
        <v>644</v>
      </c>
    </row>
    <row r="23" spans="2:11" ht="29.25" x14ac:dyDescent="0.25">
      <c r="B23" s="129" t="s">
        <v>458</v>
      </c>
      <c r="C23" s="130" t="s">
        <v>447</v>
      </c>
      <c r="D23" s="131" t="s">
        <v>699</v>
      </c>
      <c r="E23" s="131" t="s">
        <v>448</v>
      </c>
      <c r="F23" s="176" t="s">
        <v>459</v>
      </c>
      <c r="G23" s="176" t="s">
        <v>460</v>
      </c>
      <c r="H23" s="130" t="s">
        <v>55</v>
      </c>
      <c r="I23" s="130" t="s">
        <v>37</v>
      </c>
      <c r="J23" s="132">
        <v>16680</v>
      </c>
    </row>
    <row r="24" spans="2:11" ht="29.25" x14ac:dyDescent="0.25">
      <c r="B24" s="64" t="s">
        <v>446</v>
      </c>
      <c r="C24" s="65" t="s">
        <v>447</v>
      </c>
      <c r="D24" s="66" t="s">
        <v>699</v>
      </c>
      <c r="E24" s="66" t="s">
        <v>448</v>
      </c>
      <c r="F24" s="154" t="s">
        <v>449</v>
      </c>
      <c r="G24" s="154" t="s">
        <v>450</v>
      </c>
      <c r="H24" s="65" t="s">
        <v>142</v>
      </c>
      <c r="I24" s="65" t="s">
        <v>37</v>
      </c>
      <c r="J24" s="67">
        <v>7340</v>
      </c>
    </row>
    <row r="25" spans="2:11" x14ac:dyDescent="0.25">
      <c r="B25" s="13" t="s">
        <v>466</v>
      </c>
      <c r="C25" s="14" t="s">
        <v>467</v>
      </c>
      <c r="D25" s="15" t="s">
        <v>468</v>
      </c>
      <c r="E25" s="15" t="s">
        <v>448</v>
      </c>
      <c r="F25" s="140" t="s">
        <v>469</v>
      </c>
      <c r="G25" s="140" t="s">
        <v>470</v>
      </c>
      <c r="H25" s="14" t="s">
        <v>16</v>
      </c>
      <c r="I25" s="14" t="s">
        <v>10</v>
      </c>
      <c r="J25" s="16">
        <v>10025</v>
      </c>
    </row>
    <row r="26" spans="2:11" x14ac:dyDescent="0.25">
      <c r="B26" s="13" t="s">
        <v>466</v>
      </c>
      <c r="C26" s="14" t="s">
        <v>691</v>
      </c>
      <c r="D26" s="15" t="s">
        <v>468</v>
      </c>
      <c r="E26" s="15" t="s">
        <v>448</v>
      </c>
      <c r="F26" s="140" t="s">
        <v>469</v>
      </c>
      <c r="G26" s="140" t="s">
        <v>470</v>
      </c>
      <c r="H26" s="14" t="s">
        <v>16</v>
      </c>
      <c r="I26" s="14" t="s">
        <v>10</v>
      </c>
      <c r="J26" s="16">
        <v>22055</v>
      </c>
    </row>
    <row r="27" spans="2:11" x14ac:dyDescent="0.25">
      <c r="B27" s="13" t="s">
        <v>466</v>
      </c>
      <c r="C27" s="14" t="s">
        <v>692</v>
      </c>
      <c r="D27" s="15" t="s">
        <v>468</v>
      </c>
      <c r="E27" s="15" t="s">
        <v>448</v>
      </c>
      <c r="F27" s="140" t="s">
        <v>469</v>
      </c>
      <c r="G27" s="140" t="s">
        <v>470</v>
      </c>
      <c r="H27" s="14" t="s">
        <v>16</v>
      </c>
      <c r="I27" s="14" t="s">
        <v>10</v>
      </c>
      <c r="J27" s="16">
        <v>34753</v>
      </c>
    </row>
    <row r="28" spans="2:11" ht="29.25" x14ac:dyDescent="0.25">
      <c r="B28" s="76" t="s">
        <v>461</v>
      </c>
      <c r="C28" s="77" t="s">
        <v>462</v>
      </c>
      <c r="D28" s="78" t="s">
        <v>448</v>
      </c>
      <c r="E28" s="78" t="s">
        <v>448</v>
      </c>
      <c r="F28" s="157" t="s">
        <v>463</v>
      </c>
      <c r="G28" s="157" t="s">
        <v>464</v>
      </c>
      <c r="H28" s="77" t="s">
        <v>105</v>
      </c>
      <c r="I28" s="77" t="s">
        <v>27</v>
      </c>
      <c r="J28" s="79">
        <v>255000</v>
      </c>
    </row>
    <row r="29" spans="2:11" ht="29.25" x14ac:dyDescent="0.25">
      <c r="B29" s="76" t="s">
        <v>461</v>
      </c>
      <c r="C29" s="77" t="s">
        <v>462</v>
      </c>
      <c r="D29" s="78" t="s">
        <v>448</v>
      </c>
      <c r="E29" s="78" t="s">
        <v>448</v>
      </c>
      <c r="F29" s="157" t="s">
        <v>463</v>
      </c>
      <c r="G29" s="157" t="s">
        <v>465</v>
      </c>
      <c r="H29" s="77" t="s">
        <v>105</v>
      </c>
      <c r="I29" s="77" t="s">
        <v>27</v>
      </c>
      <c r="J29" s="79">
        <v>255000</v>
      </c>
    </row>
    <row r="30" spans="2:11" ht="29.25" x14ac:dyDescent="0.25">
      <c r="B30" s="124" t="s">
        <v>451</v>
      </c>
      <c r="C30" s="125" t="s">
        <v>452</v>
      </c>
      <c r="D30" s="126" t="s">
        <v>453</v>
      </c>
      <c r="E30" s="126" t="s">
        <v>448</v>
      </c>
      <c r="F30" s="174" t="s">
        <v>537</v>
      </c>
      <c r="G30" s="174" t="s">
        <v>454</v>
      </c>
      <c r="H30" s="125" t="s">
        <v>5</v>
      </c>
      <c r="I30" s="125" t="s">
        <v>27</v>
      </c>
      <c r="J30" s="127">
        <v>143000</v>
      </c>
    </row>
    <row r="31" spans="2:11" ht="29.25" x14ac:dyDescent="0.25">
      <c r="B31" s="64" t="s">
        <v>455</v>
      </c>
      <c r="C31" s="65" t="s">
        <v>472</v>
      </c>
      <c r="D31" s="66" t="s">
        <v>456</v>
      </c>
      <c r="E31" s="66" t="s">
        <v>448</v>
      </c>
      <c r="F31" s="154" t="s">
        <v>681</v>
      </c>
      <c r="G31" s="154" t="s">
        <v>457</v>
      </c>
      <c r="H31" s="65" t="s">
        <v>5</v>
      </c>
      <c r="I31" s="65" t="s">
        <v>37</v>
      </c>
      <c r="J31" s="67">
        <v>1774</v>
      </c>
    </row>
    <row r="32" spans="2:11" ht="29.25" x14ac:dyDescent="0.25">
      <c r="B32" s="107" t="s">
        <v>455</v>
      </c>
      <c r="C32" s="108" t="s">
        <v>472</v>
      </c>
      <c r="D32" s="109" t="s">
        <v>456</v>
      </c>
      <c r="E32" s="109" t="s">
        <v>448</v>
      </c>
      <c r="F32" s="167" t="s">
        <v>681</v>
      </c>
      <c r="G32" s="168" t="s">
        <v>457</v>
      </c>
      <c r="H32" s="110" t="s">
        <v>5</v>
      </c>
      <c r="I32" s="108" t="s">
        <v>27</v>
      </c>
      <c r="J32" s="111">
        <v>163900</v>
      </c>
    </row>
    <row r="33" spans="2:10" x14ac:dyDescent="0.25">
      <c r="B33" s="104" t="s">
        <v>471</v>
      </c>
      <c r="C33" s="128" t="s">
        <v>472</v>
      </c>
      <c r="D33" s="106" t="s">
        <v>456</v>
      </c>
      <c r="E33" s="106" t="s">
        <v>448</v>
      </c>
      <c r="F33" s="175" t="s">
        <v>473</v>
      </c>
      <c r="G33" s="175" t="s">
        <v>474</v>
      </c>
      <c r="H33" s="128" t="s">
        <v>5</v>
      </c>
      <c r="I33" s="128" t="s">
        <v>37</v>
      </c>
      <c r="J33" s="63">
        <v>16445</v>
      </c>
    </row>
    <row r="34" spans="2:10" x14ac:dyDescent="0.25">
      <c r="B34" s="180" t="s">
        <v>655</v>
      </c>
      <c r="C34" s="180"/>
      <c r="D34" s="180"/>
      <c r="E34" s="180"/>
      <c r="F34" s="180"/>
      <c r="G34" s="180"/>
      <c r="H34" s="181" t="s">
        <v>701</v>
      </c>
      <c r="I34" s="181"/>
      <c r="J34" s="182">
        <f>SUM(J37:J54)</f>
        <v>3255389.5</v>
      </c>
    </row>
    <row r="35" spans="2:10" x14ac:dyDescent="0.25">
      <c r="B35" s="180"/>
      <c r="C35" s="180"/>
      <c r="D35" s="180"/>
      <c r="E35" s="180"/>
      <c r="F35" s="180"/>
      <c r="G35" s="180"/>
      <c r="H35" s="181"/>
      <c r="I35" s="181"/>
      <c r="J35" s="183"/>
    </row>
    <row r="36" spans="2:10" ht="29.25" x14ac:dyDescent="0.25">
      <c r="B36" s="2" t="s">
        <v>637</v>
      </c>
      <c r="C36" s="2" t="s">
        <v>638</v>
      </c>
      <c r="D36" s="2" t="s">
        <v>639</v>
      </c>
      <c r="E36" s="2" t="s">
        <v>700</v>
      </c>
      <c r="F36" s="2" t="s">
        <v>640</v>
      </c>
      <c r="G36" s="2" t="s">
        <v>641</v>
      </c>
      <c r="H36" s="2" t="s">
        <v>642</v>
      </c>
      <c r="I36" s="3" t="s">
        <v>643</v>
      </c>
      <c r="J36" s="4" t="s">
        <v>644</v>
      </c>
    </row>
    <row r="37" spans="2:10" ht="29.25" x14ac:dyDescent="0.25">
      <c r="B37" s="33" t="s">
        <v>475</v>
      </c>
      <c r="C37" s="34" t="s">
        <v>476</v>
      </c>
      <c r="D37" s="35" t="s">
        <v>477</v>
      </c>
      <c r="E37" s="35" t="s">
        <v>478</v>
      </c>
      <c r="F37" s="145" t="s">
        <v>29</v>
      </c>
      <c r="G37" s="145" t="s">
        <v>479</v>
      </c>
      <c r="H37" s="34" t="s">
        <v>16</v>
      </c>
      <c r="I37" s="34" t="s">
        <v>37</v>
      </c>
      <c r="J37" s="36">
        <v>21862</v>
      </c>
    </row>
    <row r="38" spans="2:10" ht="29.25" x14ac:dyDescent="0.25">
      <c r="B38" s="124" t="s">
        <v>494</v>
      </c>
      <c r="C38" s="133" t="s">
        <v>495</v>
      </c>
      <c r="D38" s="126" t="s">
        <v>477</v>
      </c>
      <c r="E38" s="126" t="s">
        <v>478</v>
      </c>
      <c r="F38" s="177" t="s">
        <v>29</v>
      </c>
      <c r="G38" s="177" t="s">
        <v>496</v>
      </c>
      <c r="H38" s="133" t="s">
        <v>16</v>
      </c>
      <c r="I38" s="133" t="s">
        <v>27</v>
      </c>
      <c r="J38" s="67">
        <v>9854</v>
      </c>
    </row>
    <row r="39" spans="2:10" ht="29.25" x14ac:dyDescent="0.25">
      <c r="B39" s="76" t="s">
        <v>57</v>
      </c>
      <c r="C39" s="77" t="s">
        <v>693</v>
      </c>
      <c r="D39" s="78" t="s">
        <v>477</v>
      </c>
      <c r="E39" s="78" t="s">
        <v>478</v>
      </c>
      <c r="F39" s="157" t="s">
        <v>60</v>
      </c>
      <c r="G39" s="157" t="s">
        <v>61</v>
      </c>
      <c r="H39" s="77" t="s">
        <v>16</v>
      </c>
      <c r="I39" s="77" t="s">
        <v>37</v>
      </c>
      <c r="J39" s="79">
        <v>52500</v>
      </c>
    </row>
    <row r="40" spans="2:10" ht="29.25" x14ac:dyDescent="0.25">
      <c r="B40" s="100" t="s">
        <v>504</v>
      </c>
      <c r="C40" s="101" t="s">
        <v>694</v>
      </c>
      <c r="D40" s="102" t="s">
        <v>477</v>
      </c>
      <c r="E40" s="102" t="s">
        <v>478</v>
      </c>
      <c r="F40" s="165" t="s">
        <v>14</v>
      </c>
      <c r="G40" s="165" t="s">
        <v>505</v>
      </c>
      <c r="H40" s="101" t="s">
        <v>16</v>
      </c>
      <c r="I40" s="101" t="s">
        <v>27</v>
      </c>
      <c r="J40" s="103">
        <v>4991.5</v>
      </c>
    </row>
    <row r="41" spans="2:10" ht="29.25" x14ac:dyDescent="0.25">
      <c r="B41" s="100" t="s">
        <v>504</v>
      </c>
      <c r="C41" s="101" t="s">
        <v>695</v>
      </c>
      <c r="D41" s="102" t="s">
        <v>477</v>
      </c>
      <c r="E41" s="102" t="s">
        <v>478</v>
      </c>
      <c r="F41" s="165" t="s">
        <v>14</v>
      </c>
      <c r="G41" s="165" t="s">
        <v>505</v>
      </c>
      <c r="H41" s="101" t="s">
        <v>16</v>
      </c>
      <c r="I41" s="101" t="s">
        <v>27</v>
      </c>
      <c r="J41" s="103">
        <v>4991.5</v>
      </c>
    </row>
    <row r="42" spans="2:10" ht="29.25" x14ac:dyDescent="0.25">
      <c r="B42" s="100" t="s">
        <v>504</v>
      </c>
      <c r="C42" s="101" t="s">
        <v>506</v>
      </c>
      <c r="D42" s="102" t="s">
        <v>477</v>
      </c>
      <c r="E42" s="102" t="s">
        <v>478</v>
      </c>
      <c r="F42" s="165" t="s">
        <v>14</v>
      </c>
      <c r="G42" s="165" t="s">
        <v>505</v>
      </c>
      <c r="H42" s="101" t="s">
        <v>16</v>
      </c>
      <c r="I42" s="101" t="s">
        <v>27</v>
      </c>
      <c r="J42" s="103">
        <v>4992</v>
      </c>
    </row>
    <row r="43" spans="2:10" ht="29.25" x14ac:dyDescent="0.25">
      <c r="B43" s="100" t="s">
        <v>504</v>
      </c>
      <c r="C43" s="101" t="s">
        <v>696</v>
      </c>
      <c r="D43" s="102" t="s">
        <v>477</v>
      </c>
      <c r="E43" s="102" t="s">
        <v>478</v>
      </c>
      <c r="F43" s="165" t="s">
        <v>14</v>
      </c>
      <c r="G43" s="165" t="s">
        <v>505</v>
      </c>
      <c r="H43" s="101" t="s">
        <v>16</v>
      </c>
      <c r="I43" s="101" t="s">
        <v>27</v>
      </c>
      <c r="J43" s="103">
        <v>4991.5</v>
      </c>
    </row>
    <row r="44" spans="2:10" ht="29.25" x14ac:dyDescent="0.25">
      <c r="B44" s="37" t="s">
        <v>480</v>
      </c>
      <c r="C44" s="38" t="s">
        <v>481</v>
      </c>
      <c r="D44" s="39" t="s">
        <v>482</v>
      </c>
      <c r="E44" s="39" t="s">
        <v>478</v>
      </c>
      <c r="F44" s="146" t="s">
        <v>483</v>
      </c>
      <c r="G44" s="146" t="s">
        <v>484</v>
      </c>
      <c r="H44" s="38" t="s">
        <v>16</v>
      </c>
      <c r="I44" s="38" t="s">
        <v>17</v>
      </c>
      <c r="J44" s="36">
        <v>6420</v>
      </c>
    </row>
    <row r="45" spans="2:10" ht="29.25" x14ac:dyDescent="0.25">
      <c r="B45" s="33" t="s">
        <v>485</v>
      </c>
      <c r="C45" s="34" t="s">
        <v>486</v>
      </c>
      <c r="D45" s="35" t="s">
        <v>482</v>
      </c>
      <c r="E45" s="35" t="s">
        <v>478</v>
      </c>
      <c r="F45" s="145" t="s">
        <v>29</v>
      </c>
      <c r="G45" s="145" t="s">
        <v>487</v>
      </c>
      <c r="H45" s="34" t="s">
        <v>16</v>
      </c>
      <c r="I45" s="34" t="s">
        <v>37</v>
      </c>
      <c r="J45" s="36">
        <v>75000</v>
      </c>
    </row>
    <row r="46" spans="2:10" ht="29.25" x14ac:dyDescent="0.25">
      <c r="B46" s="129" t="s">
        <v>500</v>
      </c>
      <c r="C46" s="130" t="s">
        <v>501</v>
      </c>
      <c r="D46" s="131" t="s">
        <v>482</v>
      </c>
      <c r="E46" s="131" t="s">
        <v>478</v>
      </c>
      <c r="F46" s="176" t="s">
        <v>502</v>
      </c>
      <c r="G46" s="176" t="s">
        <v>503</v>
      </c>
      <c r="H46" s="130" t="s">
        <v>16</v>
      </c>
      <c r="I46" s="130" t="s">
        <v>27</v>
      </c>
      <c r="J46" s="132">
        <v>142029</v>
      </c>
    </row>
    <row r="47" spans="2:10" ht="29.25" x14ac:dyDescent="0.25">
      <c r="B47" s="25" t="s">
        <v>507</v>
      </c>
      <c r="C47" s="26" t="s">
        <v>508</v>
      </c>
      <c r="D47" s="27" t="s">
        <v>482</v>
      </c>
      <c r="E47" s="27" t="s">
        <v>478</v>
      </c>
      <c r="F47" s="143" t="s">
        <v>60</v>
      </c>
      <c r="G47" s="143" t="s">
        <v>509</v>
      </c>
      <c r="H47" s="26" t="s">
        <v>16</v>
      </c>
      <c r="I47" s="26" t="s">
        <v>17</v>
      </c>
      <c r="J47" s="28">
        <v>100000</v>
      </c>
    </row>
    <row r="48" spans="2:10" ht="29.25" x14ac:dyDescent="0.25">
      <c r="B48" s="82" t="s">
        <v>492</v>
      </c>
      <c r="C48" s="83" t="s">
        <v>489</v>
      </c>
      <c r="D48" s="84" t="s">
        <v>482</v>
      </c>
      <c r="E48" s="84" t="s">
        <v>478</v>
      </c>
      <c r="F48" s="159" t="s">
        <v>19</v>
      </c>
      <c r="G48" s="159" t="s">
        <v>493</v>
      </c>
      <c r="H48" s="83" t="s">
        <v>16</v>
      </c>
      <c r="I48" s="83" t="s">
        <v>37</v>
      </c>
      <c r="J48" s="134">
        <v>549588</v>
      </c>
    </row>
    <row r="49" spans="1:10" ht="29.25" x14ac:dyDescent="0.25">
      <c r="B49" s="13" t="s">
        <v>485</v>
      </c>
      <c r="C49" s="14" t="s">
        <v>486</v>
      </c>
      <c r="D49" s="15" t="s">
        <v>482</v>
      </c>
      <c r="E49" s="15" t="s">
        <v>478</v>
      </c>
      <c r="F49" s="140" t="s">
        <v>29</v>
      </c>
      <c r="G49" s="140" t="s">
        <v>487</v>
      </c>
      <c r="H49" s="14" t="s">
        <v>16</v>
      </c>
      <c r="I49" s="14" t="s">
        <v>37</v>
      </c>
      <c r="J49" s="55">
        <v>1132</v>
      </c>
    </row>
    <row r="50" spans="1:10" x14ac:dyDescent="0.25">
      <c r="B50" s="25" t="s">
        <v>70</v>
      </c>
      <c r="C50" s="26" t="s">
        <v>697</v>
      </c>
      <c r="D50" s="27" t="s">
        <v>482</v>
      </c>
      <c r="E50" s="27" t="s">
        <v>478</v>
      </c>
      <c r="F50" s="143" t="s">
        <v>71</v>
      </c>
      <c r="G50" s="143" t="s">
        <v>72</v>
      </c>
      <c r="H50" s="26" t="s">
        <v>5</v>
      </c>
      <c r="I50" s="26" t="s">
        <v>17</v>
      </c>
      <c r="J50" s="28">
        <v>5000</v>
      </c>
    </row>
    <row r="51" spans="1:10" ht="29.25" x14ac:dyDescent="0.25">
      <c r="B51" s="60" t="s">
        <v>488</v>
      </c>
      <c r="C51" s="61" t="s">
        <v>489</v>
      </c>
      <c r="D51" s="62" t="s">
        <v>478</v>
      </c>
      <c r="E51" s="62" t="s">
        <v>478</v>
      </c>
      <c r="F51" s="153" t="s">
        <v>490</v>
      </c>
      <c r="G51" s="153" t="s">
        <v>491</v>
      </c>
      <c r="H51" s="61" t="s">
        <v>55</v>
      </c>
      <c r="I51" s="61" t="s">
        <v>37</v>
      </c>
      <c r="J51" s="63">
        <v>200000</v>
      </c>
    </row>
    <row r="52" spans="1:10" ht="29.25" x14ac:dyDescent="0.25">
      <c r="B52" s="57" t="s">
        <v>492</v>
      </c>
      <c r="C52" s="58" t="s">
        <v>489</v>
      </c>
      <c r="D52" s="59" t="s">
        <v>478</v>
      </c>
      <c r="E52" s="59" t="s">
        <v>478</v>
      </c>
      <c r="F52" s="152" t="s">
        <v>19</v>
      </c>
      <c r="G52" s="152" t="s">
        <v>493</v>
      </c>
      <c r="H52" s="58" t="s">
        <v>16</v>
      </c>
      <c r="I52" s="58" t="s">
        <v>37</v>
      </c>
      <c r="J52" s="24">
        <v>549500</v>
      </c>
    </row>
    <row r="53" spans="1:10" ht="29.25" x14ac:dyDescent="0.25">
      <c r="B53" s="124" t="s">
        <v>497</v>
      </c>
      <c r="C53" s="133" t="s">
        <v>489</v>
      </c>
      <c r="D53" s="126" t="s">
        <v>478</v>
      </c>
      <c r="E53" s="126" t="s">
        <v>478</v>
      </c>
      <c r="F53" s="177" t="s">
        <v>498</v>
      </c>
      <c r="G53" s="177" t="s">
        <v>499</v>
      </c>
      <c r="H53" s="133" t="s">
        <v>36</v>
      </c>
      <c r="I53" s="133" t="s">
        <v>37</v>
      </c>
      <c r="J53" s="127">
        <v>5000</v>
      </c>
    </row>
    <row r="54" spans="1:10" ht="29.25" x14ac:dyDescent="0.25">
      <c r="B54" s="60" t="s">
        <v>510</v>
      </c>
      <c r="C54" s="61" t="s">
        <v>511</v>
      </c>
      <c r="D54" s="62" t="s">
        <v>512</v>
      </c>
      <c r="E54" s="62" t="s">
        <v>478</v>
      </c>
      <c r="F54" s="153" t="s">
        <v>513</v>
      </c>
      <c r="G54" s="153" t="s">
        <v>514</v>
      </c>
      <c r="H54" s="61" t="s">
        <v>16</v>
      </c>
      <c r="I54" s="61" t="s">
        <v>37</v>
      </c>
      <c r="J54" s="63">
        <v>1517538</v>
      </c>
    </row>
    <row r="55" spans="1:10" x14ac:dyDescent="0.25">
      <c r="A55" s="1"/>
      <c r="B55" s="189" t="s">
        <v>660</v>
      </c>
      <c r="C55" s="190"/>
      <c r="D55" s="190"/>
      <c r="E55" s="190"/>
      <c r="F55" s="190"/>
      <c r="G55" s="190"/>
      <c r="H55" s="181" t="s">
        <v>701</v>
      </c>
      <c r="I55" s="181"/>
      <c r="J55" s="193">
        <f>SUM(J58:J90)</f>
        <v>1271521.5</v>
      </c>
    </row>
    <row r="56" spans="1:10" x14ac:dyDescent="0.25">
      <c r="B56" s="191"/>
      <c r="C56" s="192"/>
      <c r="D56" s="192"/>
      <c r="E56" s="192"/>
      <c r="F56" s="192"/>
      <c r="G56" s="192"/>
      <c r="H56" s="181"/>
      <c r="I56" s="181"/>
      <c r="J56" s="194"/>
    </row>
    <row r="57" spans="1:10" ht="29.25" x14ac:dyDescent="0.25">
      <c r="B57" s="2" t="s">
        <v>637</v>
      </c>
      <c r="C57" s="2" t="s">
        <v>638</v>
      </c>
      <c r="D57" s="2" t="s">
        <v>639</v>
      </c>
      <c r="E57" s="2" t="s">
        <v>700</v>
      </c>
      <c r="F57" s="2" t="s">
        <v>640</v>
      </c>
      <c r="G57" s="2" t="s">
        <v>641</v>
      </c>
      <c r="H57" s="2" t="s">
        <v>642</v>
      </c>
      <c r="I57" s="3" t="s">
        <v>643</v>
      </c>
      <c r="J57" s="4" t="s">
        <v>644</v>
      </c>
    </row>
    <row r="58" spans="1:10" ht="29.25" x14ac:dyDescent="0.25">
      <c r="B58" s="5" t="s">
        <v>50</v>
      </c>
      <c r="C58" s="6" t="s">
        <v>51</v>
      </c>
      <c r="D58" s="7" t="s">
        <v>52</v>
      </c>
      <c r="E58" s="7" t="s">
        <v>2</v>
      </c>
      <c r="F58" s="138" t="s">
        <v>53</v>
      </c>
      <c r="G58" s="138" t="s">
        <v>54</v>
      </c>
      <c r="H58" s="6" t="s">
        <v>55</v>
      </c>
      <c r="I58" s="6" t="s">
        <v>37</v>
      </c>
      <c r="J58" s="8">
        <v>5840</v>
      </c>
    </row>
    <row r="59" spans="1:10" ht="29.25" x14ac:dyDescent="0.25">
      <c r="B59" s="9" t="s">
        <v>62</v>
      </c>
      <c r="C59" s="10" t="s">
        <v>51</v>
      </c>
      <c r="D59" s="11" t="s">
        <v>52</v>
      </c>
      <c r="E59" s="11" t="s">
        <v>2</v>
      </c>
      <c r="F59" s="139" t="s">
        <v>63</v>
      </c>
      <c r="G59" s="139" t="s">
        <v>64</v>
      </c>
      <c r="H59" s="10" t="s">
        <v>16</v>
      </c>
      <c r="I59" s="10" t="s">
        <v>37</v>
      </c>
      <c r="J59" s="12">
        <v>33500</v>
      </c>
    </row>
    <row r="60" spans="1:10" x14ac:dyDescent="0.25">
      <c r="B60" s="13" t="s">
        <v>79</v>
      </c>
      <c r="C60" s="14" t="s">
        <v>51</v>
      </c>
      <c r="D60" s="15" t="s">
        <v>52</v>
      </c>
      <c r="E60" s="15" t="s">
        <v>2</v>
      </c>
      <c r="F60" s="140" t="s">
        <v>80</v>
      </c>
      <c r="G60" s="140" t="s">
        <v>81</v>
      </c>
      <c r="H60" s="14" t="s">
        <v>16</v>
      </c>
      <c r="I60" s="14" t="s">
        <v>37</v>
      </c>
      <c r="J60" s="16">
        <v>105420</v>
      </c>
    </row>
    <row r="61" spans="1:10" ht="29.25" x14ac:dyDescent="0.25">
      <c r="B61" s="13" t="s">
        <v>82</v>
      </c>
      <c r="C61" s="14" t="s">
        <v>51</v>
      </c>
      <c r="D61" s="15" t="s">
        <v>52</v>
      </c>
      <c r="E61" s="15" t="s">
        <v>2</v>
      </c>
      <c r="F61" s="140" t="s">
        <v>661</v>
      </c>
      <c r="G61" s="140" t="s">
        <v>83</v>
      </c>
      <c r="H61" s="14"/>
      <c r="I61" s="14" t="s">
        <v>5</v>
      </c>
      <c r="J61" s="16">
        <v>69702</v>
      </c>
    </row>
    <row r="62" spans="1:10" x14ac:dyDescent="0.25">
      <c r="B62" s="17" t="s">
        <v>0</v>
      </c>
      <c r="C62" s="18" t="s">
        <v>686</v>
      </c>
      <c r="D62" s="19" t="s">
        <v>1</v>
      </c>
      <c r="E62" s="19" t="s">
        <v>2</v>
      </c>
      <c r="F62" s="141" t="s">
        <v>3</v>
      </c>
      <c r="G62" s="141" t="s">
        <v>4</v>
      </c>
      <c r="H62" s="18" t="s">
        <v>5</v>
      </c>
      <c r="I62" s="18" t="s">
        <v>10</v>
      </c>
      <c r="J62" s="20">
        <v>30349.5</v>
      </c>
    </row>
    <row r="63" spans="1:10" x14ac:dyDescent="0.25">
      <c r="B63" s="21" t="s">
        <v>6</v>
      </c>
      <c r="C63" s="22" t="s">
        <v>7</v>
      </c>
      <c r="D63" s="23" t="s">
        <v>1</v>
      </c>
      <c r="E63" s="23" t="s">
        <v>2</v>
      </c>
      <c r="F63" s="142" t="s">
        <v>8</v>
      </c>
      <c r="G63" s="142" t="s">
        <v>9</v>
      </c>
      <c r="H63" s="22"/>
      <c r="I63" s="22" t="s">
        <v>10</v>
      </c>
      <c r="J63" s="24">
        <v>132000</v>
      </c>
    </row>
    <row r="64" spans="1:10" x14ac:dyDescent="0.25">
      <c r="B64" s="25" t="s">
        <v>70</v>
      </c>
      <c r="C64" s="26" t="s">
        <v>687</v>
      </c>
      <c r="D64" s="27" t="s">
        <v>1</v>
      </c>
      <c r="E64" s="27" t="s">
        <v>2</v>
      </c>
      <c r="F64" s="143" t="s">
        <v>71</v>
      </c>
      <c r="G64" s="143" t="s">
        <v>72</v>
      </c>
      <c r="H64" s="26" t="s">
        <v>5</v>
      </c>
      <c r="I64" s="26" t="s">
        <v>17</v>
      </c>
      <c r="J64" s="28">
        <v>3750</v>
      </c>
    </row>
    <row r="65" spans="2:10" ht="29.25" x14ac:dyDescent="0.25">
      <c r="B65" s="5" t="s">
        <v>50</v>
      </c>
      <c r="C65" s="6" t="s">
        <v>56</v>
      </c>
      <c r="D65" s="7" t="s">
        <v>2</v>
      </c>
      <c r="E65" s="7" t="s">
        <v>2</v>
      </c>
      <c r="F65" s="138" t="s">
        <v>53</v>
      </c>
      <c r="G65" s="138" t="s">
        <v>54</v>
      </c>
      <c r="H65" s="6" t="s">
        <v>55</v>
      </c>
      <c r="I65" s="6" t="s">
        <v>37</v>
      </c>
      <c r="J65" s="8">
        <v>5840</v>
      </c>
    </row>
    <row r="66" spans="2:10" x14ac:dyDescent="0.25">
      <c r="B66" s="25" t="s">
        <v>70</v>
      </c>
      <c r="C66" s="26" t="s">
        <v>56</v>
      </c>
      <c r="D66" s="27" t="s">
        <v>2</v>
      </c>
      <c r="E66" s="27" t="s">
        <v>2</v>
      </c>
      <c r="F66" s="143" t="s">
        <v>71</v>
      </c>
      <c r="G66" s="143" t="s">
        <v>72</v>
      </c>
      <c r="H66" s="26" t="s">
        <v>5</v>
      </c>
      <c r="I66" s="26" t="s">
        <v>17</v>
      </c>
      <c r="J66" s="28">
        <v>5000</v>
      </c>
    </row>
    <row r="67" spans="2:10" x14ac:dyDescent="0.25">
      <c r="B67" s="13" t="s">
        <v>79</v>
      </c>
      <c r="C67" s="14" t="s">
        <v>56</v>
      </c>
      <c r="D67" s="15" t="s">
        <v>2</v>
      </c>
      <c r="E67" s="15" t="s">
        <v>2</v>
      </c>
      <c r="F67" s="140" t="s">
        <v>80</v>
      </c>
      <c r="G67" s="140" t="s">
        <v>81</v>
      </c>
      <c r="H67" s="14" t="s">
        <v>16</v>
      </c>
      <c r="I67" s="14" t="s">
        <v>37</v>
      </c>
      <c r="J67" s="16">
        <v>5548</v>
      </c>
    </row>
    <row r="68" spans="2:10" ht="29.25" x14ac:dyDescent="0.25">
      <c r="B68" s="29" t="s">
        <v>31</v>
      </c>
      <c r="C68" s="30" t="s">
        <v>32</v>
      </c>
      <c r="D68" s="31" t="s">
        <v>33</v>
      </c>
      <c r="E68" s="31" t="s">
        <v>2</v>
      </c>
      <c r="F68" s="144" t="s">
        <v>34</v>
      </c>
      <c r="G68" s="144" t="s">
        <v>35</v>
      </c>
      <c r="H68" s="30" t="s">
        <v>36</v>
      </c>
      <c r="I68" s="30" t="s">
        <v>37</v>
      </c>
      <c r="J68" s="32">
        <v>4000</v>
      </c>
    </row>
    <row r="69" spans="2:10" x14ac:dyDescent="0.25">
      <c r="B69" s="25" t="s">
        <v>73</v>
      </c>
      <c r="C69" s="26" t="s">
        <v>74</v>
      </c>
      <c r="D69" s="27" t="s">
        <v>33</v>
      </c>
      <c r="E69" s="27" t="s">
        <v>2</v>
      </c>
      <c r="F69" s="143" t="s">
        <v>75</v>
      </c>
      <c r="G69" s="143" t="s">
        <v>76</v>
      </c>
      <c r="H69" s="26" t="s">
        <v>77</v>
      </c>
      <c r="I69" s="26" t="s">
        <v>37</v>
      </c>
      <c r="J69" s="28">
        <v>7305</v>
      </c>
    </row>
    <row r="70" spans="2:10" ht="29.25" x14ac:dyDescent="0.25">
      <c r="B70" s="21" t="s">
        <v>11</v>
      </c>
      <c r="C70" s="22" t="s">
        <v>12</v>
      </c>
      <c r="D70" s="23" t="s">
        <v>13</v>
      </c>
      <c r="E70" s="23" t="s">
        <v>2</v>
      </c>
      <c r="F70" s="142" t="s">
        <v>14</v>
      </c>
      <c r="G70" s="142" t="s">
        <v>15</v>
      </c>
      <c r="H70" s="22" t="s">
        <v>16</v>
      </c>
      <c r="I70" s="22" t="s">
        <v>17</v>
      </c>
      <c r="J70" s="24">
        <v>105000</v>
      </c>
    </row>
    <row r="71" spans="2:10" ht="29.25" x14ac:dyDescent="0.25">
      <c r="B71" s="33" t="s">
        <v>18</v>
      </c>
      <c r="C71" s="34" t="s">
        <v>39</v>
      </c>
      <c r="D71" s="35" t="s">
        <v>13</v>
      </c>
      <c r="E71" s="35" t="s">
        <v>2</v>
      </c>
      <c r="F71" s="145" t="s">
        <v>19</v>
      </c>
      <c r="G71" s="145" t="s">
        <v>20</v>
      </c>
      <c r="H71" s="34" t="s">
        <v>16</v>
      </c>
      <c r="I71" s="34" t="s">
        <v>21</v>
      </c>
      <c r="J71" s="36">
        <v>7248</v>
      </c>
    </row>
    <row r="72" spans="2:10" ht="29.25" x14ac:dyDescent="0.25">
      <c r="B72" s="33" t="s">
        <v>18</v>
      </c>
      <c r="C72" s="34" t="s">
        <v>22</v>
      </c>
      <c r="D72" s="35" t="s">
        <v>13</v>
      </c>
      <c r="E72" s="35" t="s">
        <v>2</v>
      </c>
      <c r="F72" s="145" t="s">
        <v>19</v>
      </c>
      <c r="G72" s="145" t="s">
        <v>20</v>
      </c>
      <c r="H72" s="34" t="s">
        <v>16</v>
      </c>
      <c r="I72" s="34" t="s">
        <v>21</v>
      </c>
      <c r="J72" s="36">
        <v>7248</v>
      </c>
    </row>
    <row r="73" spans="2:10" ht="57.75" x14ac:dyDescent="0.25">
      <c r="B73" s="37" t="s">
        <v>23</v>
      </c>
      <c r="C73" s="38" t="s">
        <v>24</v>
      </c>
      <c r="D73" s="39" t="s">
        <v>13</v>
      </c>
      <c r="E73" s="39" t="s">
        <v>2</v>
      </c>
      <c r="F73" s="146" t="s">
        <v>25</v>
      </c>
      <c r="G73" s="145" t="s">
        <v>26</v>
      </c>
      <c r="H73" s="38" t="s">
        <v>16</v>
      </c>
      <c r="I73" s="38" t="s">
        <v>27</v>
      </c>
      <c r="J73" s="36">
        <v>41110</v>
      </c>
    </row>
    <row r="74" spans="2:10" ht="29.25" x14ac:dyDescent="0.25">
      <c r="B74" s="37" t="s">
        <v>28</v>
      </c>
      <c r="C74" s="38" t="s">
        <v>24</v>
      </c>
      <c r="D74" s="39" t="s">
        <v>13</v>
      </c>
      <c r="E74" s="39" t="s">
        <v>2</v>
      </c>
      <c r="F74" s="146" t="s">
        <v>29</v>
      </c>
      <c r="G74" s="145" t="s">
        <v>30</v>
      </c>
      <c r="H74" s="38" t="s">
        <v>16</v>
      </c>
      <c r="I74" s="38" t="s">
        <v>27</v>
      </c>
      <c r="J74" s="36">
        <v>18468</v>
      </c>
    </row>
    <row r="75" spans="2:10" ht="29.25" x14ac:dyDescent="0.25">
      <c r="B75" s="40" t="s">
        <v>38</v>
      </c>
      <c r="C75" s="41" t="s">
        <v>39</v>
      </c>
      <c r="D75" s="42" t="s">
        <v>13</v>
      </c>
      <c r="E75" s="42" t="s">
        <v>2</v>
      </c>
      <c r="F75" s="147" t="s">
        <v>19</v>
      </c>
      <c r="G75" s="147" t="s">
        <v>40</v>
      </c>
      <c r="H75" s="41" t="s">
        <v>16</v>
      </c>
      <c r="I75" s="41" t="s">
        <v>41</v>
      </c>
      <c r="J75" s="43">
        <v>24699</v>
      </c>
    </row>
    <row r="76" spans="2:10" ht="29.25" x14ac:dyDescent="0.25">
      <c r="B76" s="40" t="s">
        <v>38</v>
      </c>
      <c r="C76" s="41" t="s">
        <v>22</v>
      </c>
      <c r="D76" s="42" t="s">
        <v>13</v>
      </c>
      <c r="E76" s="42" t="s">
        <v>2</v>
      </c>
      <c r="F76" s="147" t="s">
        <v>19</v>
      </c>
      <c r="G76" s="147" t="s">
        <v>40</v>
      </c>
      <c r="H76" s="41" t="s">
        <v>16</v>
      </c>
      <c r="I76" s="41" t="s">
        <v>42</v>
      </c>
      <c r="J76" s="43">
        <v>24699</v>
      </c>
    </row>
    <row r="77" spans="2:10" ht="29.25" x14ac:dyDescent="0.25">
      <c r="B77" s="44" t="s">
        <v>47</v>
      </c>
      <c r="C77" s="45" t="s">
        <v>12</v>
      </c>
      <c r="D77" s="46" t="s">
        <v>13</v>
      </c>
      <c r="E77" s="46" t="s">
        <v>2</v>
      </c>
      <c r="F77" s="148" t="s">
        <v>48</v>
      </c>
      <c r="G77" s="148" t="s">
        <v>49</v>
      </c>
      <c r="H77" s="45" t="s">
        <v>16</v>
      </c>
      <c r="I77" s="45" t="s">
        <v>37</v>
      </c>
      <c r="J77" s="47">
        <v>14894</v>
      </c>
    </row>
    <row r="78" spans="2:10" ht="29.25" x14ac:dyDescent="0.25">
      <c r="B78" s="44" t="s">
        <v>47</v>
      </c>
      <c r="C78" s="45" t="s">
        <v>85</v>
      </c>
      <c r="D78" s="46" t="s">
        <v>13</v>
      </c>
      <c r="E78" s="46" t="s">
        <v>2</v>
      </c>
      <c r="F78" s="148" t="s">
        <v>48</v>
      </c>
      <c r="G78" s="148" t="s">
        <v>49</v>
      </c>
      <c r="H78" s="45" t="s">
        <v>16</v>
      </c>
      <c r="I78" s="45" t="s">
        <v>37</v>
      </c>
      <c r="J78" s="47">
        <v>134043</v>
      </c>
    </row>
    <row r="79" spans="2:10" ht="29.25" x14ac:dyDescent="0.25">
      <c r="B79" s="9" t="s">
        <v>47</v>
      </c>
      <c r="C79" s="10" t="s">
        <v>12</v>
      </c>
      <c r="D79" s="11" t="s">
        <v>13</v>
      </c>
      <c r="E79" s="11" t="s">
        <v>2</v>
      </c>
      <c r="F79" s="139" t="s">
        <v>48</v>
      </c>
      <c r="G79" s="139" t="s">
        <v>49</v>
      </c>
      <c r="H79" s="10" t="s">
        <v>5</v>
      </c>
      <c r="I79" s="10" t="s">
        <v>37</v>
      </c>
      <c r="J79" s="12">
        <v>13157.300000000001</v>
      </c>
    </row>
    <row r="80" spans="2:10" ht="29.25" x14ac:dyDescent="0.25">
      <c r="B80" s="9" t="s">
        <v>47</v>
      </c>
      <c r="C80" s="10" t="s">
        <v>85</v>
      </c>
      <c r="D80" s="11" t="s">
        <v>13</v>
      </c>
      <c r="E80" s="11" t="s">
        <v>2</v>
      </c>
      <c r="F80" s="139" t="s">
        <v>48</v>
      </c>
      <c r="G80" s="139" t="s">
        <v>49</v>
      </c>
      <c r="H80" s="10" t="s">
        <v>5</v>
      </c>
      <c r="I80" s="10" t="s">
        <v>37</v>
      </c>
      <c r="J80" s="12">
        <v>118415.7</v>
      </c>
    </row>
    <row r="81" spans="2:10" ht="29.25" x14ac:dyDescent="0.25">
      <c r="B81" s="48" t="s">
        <v>11</v>
      </c>
      <c r="C81" s="49" t="s">
        <v>12</v>
      </c>
      <c r="D81" s="50" t="s">
        <v>13</v>
      </c>
      <c r="E81" s="50" t="s">
        <v>2</v>
      </c>
      <c r="F81" s="149" t="s">
        <v>14</v>
      </c>
      <c r="G81" s="149" t="s">
        <v>78</v>
      </c>
      <c r="H81" s="49" t="s">
        <v>16</v>
      </c>
      <c r="I81" s="49" t="s">
        <v>17</v>
      </c>
      <c r="J81" s="51">
        <v>37680</v>
      </c>
    </row>
    <row r="82" spans="2:10" ht="29.25" x14ac:dyDescent="0.25">
      <c r="B82" s="13" t="s">
        <v>84</v>
      </c>
      <c r="C82" s="14" t="s">
        <v>85</v>
      </c>
      <c r="D82" s="15" t="s">
        <v>13</v>
      </c>
      <c r="E82" s="15" t="s">
        <v>2</v>
      </c>
      <c r="F82" s="140" t="s">
        <v>86</v>
      </c>
      <c r="G82" s="140" t="s">
        <v>87</v>
      </c>
      <c r="H82" s="14" t="s">
        <v>16</v>
      </c>
      <c r="I82" s="14" t="s">
        <v>37</v>
      </c>
      <c r="J82" s="16">
        <v>45927</v>
      </c>
    </row>
    <row r="83" spans="2:10" ht="43.5" x14ac:dyDescent="0.25">
      <c r="B83" s="52" t="s">
        <v>23</v>
      </c>
      <c r="C83" s="53" t="s">
        <v>24</v>
      </c>
      <c r="D83" s="54" t="s">
        <v>13</v>
      </c>
      <c r="E83" s="54" t="s">
        <v>2</v>
      </c>
      <c r="F83" s="150" t="s">
        <v>25</v>
      </c>
      <c r="G83" s="140" t="s">
        <v>88</v>
      </c>
      <c r="H83" s="53" t="s">
        <v>16</v>
      </c>
      <c r="I83" s="53" t="s">
        <v>27</v>
      </c>
      <c r="J83" s="55">
        <v>25632</v>
      </c>
    </row>
    <row r="84" spans="2:10" ht="29.25" x14ac:dyDescent="0.25">
      <c r="B84" s="52" t="s">
        <v>28</v>
      </c>
      <c r="C84" s="53" t="s">
        <v>24</v>
      </c>
      <c r="D84" s="54" t="s">
        <v>13</v>
      </c>
      <c r="E84" s="54" t="s">
        <v>2</v>
      </c>
      <c r="F84" s="150" t="s">
        <v>29</v>
      </c>
      <c r="G84" s="140" t="s">
        <v>89</v>
      </c>
      <c r="H84" s="53" t="s">
        <v>16</v>
      </c>
      <c r="I84" s="53" t="s">
        <v>27</v>
      </c>
      <c r="J84" s="55">
        <v>8546</v>
      </c>
    </row>
    <row r="85" spans="2:10" x14ac:dyDescent="0.25">
      <c r="B85" s="25" t="s">
        <v>70</v>
      </c>
      <c r="C85" s="26" t="s">
        <v>688</v>
      </c>
      <c r="D85" s="27" t="s">
        <v>94</v>
      </c>
      <c r="E85" s="27" t="s">
        <v>2</v>
      </c>
      <c r="F85" s="143" t="s">
        <v>71</v>
      </c>
      <c r="G85" s="143" t="s">
        <v>72</v>
      </c>
      <c r="H85" s="26" t="s">
        <v>5</v>
      </c>
      <c r="I85" s="26" t="s">
        <v>17</v>
      </c>
      <c r="J85" s="28">
        <v>3750</v>
      </c>
    </row>
    <row r="86" spans="2:10" ht="29.25" x14ac:dyDescent="0.25">
      <c r="B86" s="5" t="s">
        <v>57</v>
      </c>
      <c r="C86" s="6" t="s">
        <v>58</v>
      </c>
      <c r="D86" s="7" t="s">
        <v>59</v>
      </c>
      <c r="E86" s="7" t="s">
        <v>2</v>
      </c>
      <c r="F86" s="138" t="s">
        <v>60</v>
      </c>
      <c r="G86" s="138" t="s">
        <v>61</v>
      </c>
      <c r="H86" s="6" t="s">
        <v>16</v>
      </c>
      <c r="I86" s="6" t="s">
        <v>37</v>
      </c>
      <c r="J86" s="8">
        <v>52500</v>
      </c>
    </row>
    <row r="87" spans="2:10" ht="29.25" x14ac:dyDescent="0.25">
      <c r="B87" s="13" t="s">
        <v>90</v>
      </c>
      <c r="C87" s="14" t="s">
        <v>91</v>
      </c>
      <c r="D87" s="15" t="s">
        <v>59</v>
      </c>
      <c r="E87" s="15" t="s">
        <v>2</v>
      </c>
      <c r="F87" s="140" t="s">
        <v>92</v>
      </c>
      <c r="G87" s="140" t="s">
        <v>93</v>
      </c>
      <c r="H87" s="14" t="s">
        <v>5</v>
      </c>
      <c r="I87" s="14" t="s">
        <v>17</v>
      </c>
      <c r="J87" s="16">
        <v>28790</v>
      </c>
    </row>
    <row r="88" spans="2:10" ht="29.25" x14ac:dyDescent="0.25">
      <c r="B88" s="29" t="s">
        <v>43</v>
      </c>
      <c r="C88" s="56" t="s">
        <v>44</v>
      </c>
      <c r="D88" s="31" t="s">
        <v>45</v>
      </c>
      <c r="E88" s="31" t="s">
        <v>2</v>
      </c>
      <c r="F88" s="151" t="s">
        <v>662</v>
      </c>
      <c r="G88" s="151" t="s">
        <v>46</v>
      </c>
      <c r="H88" s="56" t="s">
        <v>5</v>
      </c>
      <c r="I88" s="56" t="s">
        <v>37</v>
      </c>
      <c r="J88" s="32">
        <v>10000</v>
      </c>
    </row>
    <row r="89" spans="2:10" x14ac:dyDescent="0.25">
      <c r="B89" s="5" t="s">
        <v>65</v>
      </c>
      <c r="C89" s="6" t="s">
        <v>66</v>
      </c>
      <c r="D89" s="7" t="s">
        <v>67</v>
      </c>
      <c r="E89" s="7" t="s">
        <v>2</v>
      </c>
      <c r="F89" s="138" t="s">
        <v>68</v>
      </c>
      <c r="G89" s="138" t="s">
        <v>69</v>
      </c>
      <c r="H89" s="6" t="s">
        <v>16</v>
      </c>
      <c r="I89" s="6" t="s">
        <v>17</v>
      </c>
      <c r="J89" s="8">
        <v>7200</v>
      </c>
    </row>
    <row r="90" spans="2:10" x14ac:dyDescent="0.25">
      <c r="B90" s="57" t="s">
        <v>95</v>
      </c>
      <c r="C90" s="58" t="s">
        <v>96</v>
      </c>
      <c r="D90" s="59" t="s">
        <v>67</v>
      </c>
      <c r="E90" s="59" t="s">
        <v>2</v>
      </c>
      <c r="F90" s="152" t="s">
        <v>97</v>
      </c>
      <c r="G90" s="152" t="s">
        <v>98</v>
      </c>
      <c r="H90" s="58" t="s">
        <v>16</v>
      </c>
      <c r="I90" s="58" t="s">
        <v>37</v>
      </c>
      <c r="J90" s="24">
        <v>134260</v>
      </c>
    </row>
    <row r="91" spans="2:10" x14ac:dyDescent="0.25">
      <c r="B91" s="180" t="s">
        <v>659</v>
      </c>
      <c r="C91" s="180"/>
      <c r="D91" s="180"/>
      <c r="E91" s="180"/>
      <c r="F91" s="180"/>
      <c r="G91" s="180"/>
      <c r="H91" s="181" t="s">
        <v>701</v>
      </c>
      <c r="I91" s="181"/>
      <c r="J91" s="182">
        <f>SUM(J94:J129)</f>
        <v>865306</v>
      </c>
    </row>
    <row r="92" spans="2:10" x14ac:dyDescent="0.25">
      <c r="B92" s="180"/>
      <c r="C92" s="180"/>
      <c r="D92" s="180"/>
      <c r="E92" s="180"/>
      <c r="F92" s="180"/>
      <c r="G92" s="180"/>
      <c r="H92" s="181"/>
      <c r="I92" s="181"/>
      <c r="J92" s="183"/>
    </row>
    <row r="93" spans="2:10" ht="29.25" x14ac:dyDescent="0.25">
      <c r="B93" s="2" t="s">
        <v>637</v>
      </c>
      <c r="C93" s="2" t="s">
        <v>638</v>
      </c>
      <c r="D93" s="2" t="s">
        <v>639</v>
      </c>
      <c r="E93" s="2" t="s">
        <v>700</v>
      </c>
      <c r="F93" s="2" t="s">
        <v>640</v>
      </c>
      <c r="G93" s="2" t="s">
        <v>641</v>
      </c>
      <c r="H93" s="2" t="s">
        <v>642</v>
      </c>
      <c r="I93" s="3" t="s">
        <v>643</v>
      </c>
      <c r="J93" s="4" t="s">
        <v>644</v>
      </c>
    </row>
    <row r="94" spans="2:10" ht="29.25" x14ac:dyDescent="0.25">
      <c r="B94" s="33" t="s">
        <v>99</v>
      </c>
      <c r="C94" s="34" t="s">
        <v>100</v>
      </c>
      <c r="D94" s="35" t="s">
        <v>101</v>
      </c>
      <c r="E94" s="35" t="s">
        <v>102</v>
      </c>
      <c r="F94" s="145" t="s">
        <v>103</v>
      </c>
      <c r="G94" s="145" t="s">
        <v>104</v>
      </c>
      <c r="H94" s="34" t="s">
        <v>105</v>
      </c>
      <c r="I94" s="34" t="s">
        <v>10</v>
      </c>
      <c r="J94" s="36">
        <v>18043</v>
      </c>
    </row>
    <row r="95" spans="2:10" ht="29.25" x14ac:dyDescent="0.25">
      <c r="B95" s="33" t="s">
        <v>106</v>
      </c>
      <c r="C95" s="34" t="s">
        <v>100</v>
      </c>
      <c r="D95" s="35" t="s">
        <v>101</v>
      </c>
      <c r="E95" s="35" t="s">
        <v>102</v>
      </c>
      <c r="F95" s="145" t="s">
        <v>107</v>
      </c>
      <c r="G95" s="145" t="s">
        <v>108</v>
      </c>
      <c r="H95" s="34" t="s">
        <v>105</v>
      </c>
      <c r="I95" s="34" t="s">
        <v>37</v>
      </c>
      <c r="J95" s="36">
        <v>613</v>
      </c>
    </row>
    <row r="96" spans="2:10" ht="29.25" x14ac:dyDescent="0.25">
      <c r="B96" s="33" t="s">
        <v>109</v>
      </c>
      <c r="C96" s="34" t="s">
        <v>100</v>
      </c>
      <c r="D96" s="35" t="s">
        <v>101</v>
      </c>
      <c r="E96" s="35" t="s">
        <v>102</v>
      </c>
      <c r="F96" s="145" t="s">
        <v>107</v>
      </c>
      <c r="G96" s="145" t="s">
        <v>111</v>
      </c>
      <c r="H96" s="34" t="s">
        <v>105</v>
      </c>
      <c r="I96" s="34" t="s">
        <v>37</v>
      </c>
      <c r="J96" s="36">
        <v>639.20000000000005</v>
      </c>
    </row>
    <row r="97" spans="2:10" ht="43.5" x14ac:dyDescent="0.25">
      <c r="B97" s="60" t="s">
        <v>112</v>
      </c>
      <c r="C97" s="61" t="s">
        <v>100</v>
      </c>
      <c r="D97" s="62" t="s">
        <v>101</v>
      </c>
      <c r="E97" s="62" t="s">
        <v>102</v>
      </c>
      <c r="F97" s="153" t="s">
        <v>663</v>
      </c>
      <c r="G97" s="153" t="s">
        <v>113</v>
      </c>
      <c r="H97" s="61"/>
      <c r="I97" s="61" t="s">
        <v>37</v>
      </c>
      <c r="J97" s="63">
        <v>16000</v>
      </c>
    </row>
    <row r="98" spans="2:10" ht="43.5" x14ac:dyDescent="0.25">
      <c r="B98" s="60" t="s">
        <v>112</v>
      </c>
      <c r="C98" s="61" t="s">
        <v>114</v>
      </c>
      <c r="D98" s="62" t="s">
        <v>101</v>
      </c>
      <c r="E98" s="62" t="s">
        <v>102</v>
      </c>
      <c r="F98" s="153" t="s">
        <v>663</v>
      </c>
      <c r="G98" s="153" t="s">
        <v>113</v>
      </c>
      <c r="H98" s="61"/>
      <c r="I98" s="61" t="s">
        <v>37</v>
      </c>
      <c r="J98" s="63">
        <v>24000</v>
      </c>
    </row>
    <row r="99" spans="2:10" ht="29.25" x14ac:dyDescent="0.25">
      <c r="B99" s="33" t="s">
        <v>109</v>
      </c>
      <c r="C99" s="34" t="s">
        <v>115</v>
      </c>
      <c r="D99" s="35" t="s">
        <v>101</v>
      </c>
      <c r="E99" s="35" t="s">
        <v>102</v>
      </c>
      <c r="F99" s="145" t="s">
        <v>107</v>
      </c>
      <c r="G99" s="145" t="s">
        <v>111</v>
      </c>
      <c r="H99" s="34" t="s">
        <v>105</v>
      </c>
      <c r="I99" s="34" t="s">
        <v>37</v>
      </c>
      <c r="J99" s="36">
        <v>958.8</v>
      </c>
    </row>
    <row r="100" spans="2:10" ht="29.25" x14ac:dyDescent="0.25">
      <c r="B100" s="64" t="s">
        <v>116</v>
      </c>
      <c r="C100" s="65" t="s">
        <v>115</v>
      </c>
      <c r="D100" s="66" t="s">
        <v>101</v>
      </c>
      <c r="E100" s="66" t="s">
        <v>102</v>
      </c>
      <c r="F100" s="154" t="s">
        <v>107</v>
      </c>
      <c r="G100" s="154" t="s">
        <v>117</v>
      </c>
      <c r="H100" s="65" t="s">
        <v>105</v>
      </c>
      <c r="I100" s="65" t="s">
        <v>37</v>
      </c>
      <c r="J100" s="67">
        <v>1061.95</v>
      </c>
    </row>
    <row r="101" spans="2:10" ht="29.25" x14ac:dyDescent="0.25">
      <c r="B101" s="64" t="s">
        <v>118</v>
      </c>
      <c r="C101" s="65" t="s">
        <v>100</v>
      </c>
      <c r="D101" s="66" t="s">
        <v>101</v>
      </c>
      <c r="E101" s="66" t="s">
        <v>102</v>
      </c>
      <c r="F101" s="154" t="s">
        <v>119</v>
      </c>
      <c r="G101" s="154" t="s">
        <v>120</v>
      </c>
      <c r="H101" s="65" t="s">
        <v>105</v>
      </c>
      <c r="I101" s="65" t="s">
        <v>37</v>
      </c>
      <c r="J101" s="67">
        <v>3998</v>
      </c>
    </row>
    <row r="102" spans="2:10" ht="43.5" x14ac:dyDescent="0.25">
      <c r="B102" s="64" t="s">
        <v>121</v>
      </c>
      <c r="C102" s="65" t="s">
        <v>100</v>
      </c>
      <c r="D102" s="66" t="s">
        <v>101</v>
      </c>
      <c r="E102" s="66" t="s">
        <v>102</v>
      </c>
      <c r="F102" s="154" t="s">
        <v>122</v>
      </c>
      <c r="G102" s="154" t="s">
        <v>123</v>
      </c>
      <c r="H102" s="65" t="s">
        <v>105</v>
      </c>
      <c r="I102" s="65" t="s">
        <v>37</v>
      </c>
      <c r="J102" s="67">
        <v>604.6</v>
      </c>
    </row>
    <row r="103" spans="2:10" ht="29.25" x14ac:dyDescent="0.25">
      <c r="B103" s="64" t="s">
        <v>124</v>
      </c>
      <c r="C103" s="65" t="s">
        <v>100</v>
      </c>
      <c r="D103" s="66" t="s">
        <v>101</v>
      </c>
      <c r="E103" s="66" t="s">
        <v>102</v>
      </c>
      <c r="F103" s="154" t="s">
        <v>107</v>
      </c>
      <c r="G103" s="154" t="s">
        <v>125</v>
      </c>
      <c r="H103" s="65" t="s">
        <v>105</v>
      </c>
      <c r="I103" s="65" t="s">
        <v>37</v>
      </c>
      <c r="J103" s="67">
        <v>467.4</v>
      </c>
    </row>
    <row r="104" spans="2:10" ht="29.25" x14ac:dyDescent="0.25">
      <c r="B104" s="64" t="s">
        <v>116</v>
      </c>
      <c r="C104" s="65" t="s">
        <v>100</v>
      </c>
      <c r="D104" s="66" t="s">
        <v>101</v>
      </c>
      <c r="E104" s="66" t="s">
        <v>102</v>
      </c>
      <c r="F104" s="154" t="s">
        <v>107</v>
      </c>
      <c r="G104" s="154" t="s">
        <v>117</v>
      </c>
      <c r="H104" s="65" t="s">
        <v>105</v>
      </c>
      <c r="I104" s="65" t="s">
        <v>37</v>
      </c>
      <c r="J104" s="67">
        <v>523.05000000000007</v>
      </c>
    </row>
    <row r="105" spans="2:10" ht="29.25" x14ac:dyDescent="0.25">
      <c r="B105" s="64" t="s">
        <v>126</v>
      </c>
      <c r="C105" s="65" t="s">
        <v>100</v>
      </c>
      <c r="D105" s="66" t="s">
        <v>101</v>
      </c>
      <c r="E105" s="66" t="s">
        <v>102</v>
      </c>
      <c r="F105" s="154" t="s">
        <v>107</v>
      </c>
      <c r="G105" s="154" t="s">
        <v>127</v>
      </c>
      <c r="H105" s="65" t="s">
        <v>105</v>
      </c>
      <c r="I105" s="65" t="s">
        <v>37</v>
      </c>
      <c r="J105" s="67">
        <v>470.4</v>
      </c>
    </row>
    <row r="106" spans="2:10" ht="29.25" x14ac:dyDescent="0.25">
      <c r="B106" s="64" t="s">
        <v>118</v>
      </c>
      <c r="C106" s="65" t="s">
        <v>114</v>
      </c>
      <c r="D106" s="66" t="s">
        <v>101</v>
      </c>
      <c r="E106" s="66" t="s">
        <v>102</v>
      </c>
      <c r="F106" s="154" t="s">
        <v>119</v>
      </c>
      <c r="G106" s="154" t="s">
        <v>120</v>
      </c>
      <c r="H106" s="65" t="s">
        <v>105</v>
      </c>
      <c r="I106" s="65" t="s">
        <v>37</v>
      </c>
      <c r="J106" s="67">
        <v>35982</v>
      </c>
    </row>
    <row r="107" spans="2:10" ht="29.25" x14ac:dyDescent="0.25">
      <c r="B107" s="64" t="s">
        <v>124</v>
      </c>
      <c r="C107" s="65" t="s">
        <v>115</v>
      </c>
      <c r="D107" s="66" t="s">
        <v>101</v>
      </c>
      <c r="E107" s="66" t="s">
        <v>102</v>
      </c>
      <c r="F107" s="154" t="s">
        <v>107</v>
      </c>
      <c r="G107" s="154" t="s">
        <v>125</v>
      </c>
      <c r="H107" s="65" t="s">
        <v>105</v>
      </c>
      <c r="I107" s="65" t="s">
        <v>37</v>
      </c>
      <c r="J107" s="67">
        <v>1090.5999999999999</v>
      </c>
    </row>
    <row r="108" spans="2:10" ht="29.25" x14ac:dyDescent="0.25">
      <c r="B108" s="64" t="s">
        <v>126</v>
      </c>
      <c r="C108" s="65" t="s">
        <v>115</v>
      </c>
      <c r="D108" s="66" t="s">
        <v>101</v>
      </c>
      <c r="E108" s="66" t="s">
        <v>102</v>
      </c>
      <c r="F108" s="154" t="s">
        <v>107</v>
      </c>
      <c r="G108" s="154" t="s">
        <v>127</v>
      </c>
      <c r="H108" s="65" t="s">
        <v>105</v>
      </c>
      <c r="I108" s="65" t="s">
        <v>37</v>
      </c>
      <c r="J108" s="67">
        <v>1097.5999999999999</v>
      </c>
    </row>
    <row r="109" spans="2:10" ht="43.5" x14ac:dyDescent="0.25">
      <c r="B109" s="64" t="s">
        <v>121</v>
      </c>
      <c r="C109" s="65" t="s">
        <v>115</v>
      </c>
      <c r="D109" s="66" t="s">
        <v>101</v>
      </c>
      <c r="E109" s="66" t="s">
        <v>102</v>
      </c>
      <c r="F109" s="154" t="s">
        <v>122</v>
      </c>
      <c r="G109" s="154" t="s">
        <v>123</v>
      </c>
      <c r="H109" s="65" t="s">
        <v>105</v>
      </c>
      <c r="I109" s="65" t="s">
        <v>37</v>
      </c>
      <c r="J109" s="67">
        <v>2418.4</v>
      </c>
    </row>
    <row r="110" spans="2:10" ht="29.25" x14ac:dyDescent="0.25">
      <c r="B110" s="68" t="s">
        <v>132</v>
      </c>
      <c r="C110" s="69" t="s">
        <v>100</v>
      </c>
      <c r="D110" s="70" t="s">
        <v>101</v>
      </c>
      <c r="E110" s="70" t="s">
        <v>102</v>
      </c>
      <c r="F110" s="155" t="s">
        <v>664</v>
      </c>
      <c r="G110" s="155" t="s">
        <v>133</v>
      </c>
      <c r="H110" s="69" t="s">
        <v>16</v>
      </c>
      <c r="I110" s="69" t="s">
        <v>37</v>
      </c>
      <c r="J110" s="71">
        <v>16284</v>
      </c>
    </row>
    <row r="111" spans="2:10" ht="29.25" x14ac:dyDescent="0.25">
      <c r="B111" s="72" t="s">
        <v>134</v>
      </c>
      <c r="C111" s="73" t="s">
        <v>100</v>
      </c>
      <c r="D111" s="74" t="s">
        <v>101</v>
      </c>
      <c r="E111" s="74" t="s">
        <v>102</v>
      </c>
      <c r="F111" s="156" t="s">
        <v>135</v>
      </c>
      <c r="G111" s="156" t="s">
        <v>136</v>
      </c>
      <c r="H111" s="73"/>
      <c r="I111" s="73" t="s">
        <v>37</v>
      </c>
      <c r="J111" s="75">
        <v>332</v>
      </c>
    </row>
    <row r="112" spans="2:10" ht="29.25" x14ac:dyDescent="0.25">
      <c r="B112" s="72" t="s">
        <v>134</v>
      </c>
      <c r="C112" s="73" t="s">
        <v>115</v>
      </c>
      <c r="D112" s="74" t="s">
        <v>101</v>
      </c>
      <c r="E112" s="74" t="s">
        <v>102</v>
      </c>
      <c r="F112" s="156" t="s">
        <v>135</v>
      </c>
      <c r="G112" s="156" t="s">
        <v>136</v>
      </c>
      <c r="H112" s="73"/>
      <c r="I112" s="73" t="s">
        <v>37</v>
      </c>
      <c r="J112" s="75">
        <v>1328</v>
      </c>
    </row>
    <row r="113" spans="2:10" ht="29.25" x14ac:dyDescent="0.25">
      <c r="B113" s="25" t="s">
        <v>153</v>
      </c>
      <c r="C113" s="26" t="s">
        <v>100</v>
      </c>
      <c r="D113" s="27" t="s">
        <v>101</v>
      </c>
      <c r="E113" s="27" t="s">
        <v>102</v>
      </c>
      <c r="F113" s="143" t="s">
        <v>107</v>
      </c>
      <c r="G113" s="143" t="s">
        <v>154</v>
      </c>
      <c r="H113" s="26" t="s">
        <v>105</v>
      </c>
      <c r="I113" s="26" t="s">
        <v>37</v>
      </c>
      <c r="J113" s="28">
        <v>658</v>
      </c>
    </row>
    <row r="114" spans="2:10" ht="29.25" x14ac:dyDescent="0.25">
      <c r="B114" s="25" t="s">
        <v>155</v>
      </c>
      <c r="C114" s="26" t="s">
        <v>100</v>
      </c>
      <c r="D114" s="27" t="s">
        <v>101</v>
      </c>
      <c r="E114" s="27" t="s">
        <v>102</v>
      </c>
      <c r="F114" s="143" t="s">
        <v>665</v>
      </c>
      <c r="G114" s="143" t="s">
        <v>156</v>
      </c>
      <c r="H114" s="26" t="s">
        <v>105</v>
      </c>
      <c r="I114" s="26" t="s">
        <v>37</v>
      </c>
      <c r="J114" s="28">
        <v>24300</v>
      </c>
    </row>
    <row r="115" spans="2:10" ht="29.25" x14ac:dyDescent="0.25">
      <c r="B115" s="25" t="s">
        <v>157</v>
      </c>
      <c r="C115" s="26" t="s">
        <v>110</v>
      </c>
      <c r="D115" s="27" t="s">
        <v>101</v>
      </c>
      <c r="E115" s="27" t="s">
        <v>102</v>
      </c>
      <c r="F115" s="143" t="s">
        <v>665</v>
      </c>
      <c r="G115" s="143" t="s">
        <v>158</v>
      </c>
      <c r="H115" s="26" t="s">
        <v>105</v>
      </c>
      <c r="I115" s="26" t="s">
        <v>37</v>
      </c>
      <c r="J115" s="28">
        <f>305559*0.35</f>
        <v>106945.65</v>
      </c>
    </row>
    <row r="116" spans="2:10" ht="29.25" x14ac:dyDescent="0.25">
      <c r="B116" s="25" t="s">
        <v>159</v>
      </c>
      <c r="C116" s="26" t="s">
        <v>100</v>
      </c>
      <c r="D116" s="27" t="s">
        <v>101</v>
      </c>
      <c r="E116" s="27" t="s">
        <v>102</v>
      </c>
      <c r="F116" s="143" t="s">
        <v>107</v>
      </c>
      <c r="G116" s="143" t="s">
        <v>160</v>
      </c>
      <c r="H116" s="26" t="s">
        <v>105</v>
      </c>
      <c r="I116" s="26" t="s">
        <v>37</v>
      </c>
      <c r="J116" s="28">
        <v>399</v>
      </c>
    </row>
    <row r="117" spans="2:10" ht="29.25" x14ac:dyDescent="0.25">
      <c r="B117" s="25" t="s">
        <v>155</v>
      </c>
      <c r="C117" s="26" t="s">
        <v>114</v>
      </c>
      <c r="D117" s="27" t="s">
        <v>101</v>
      </c>
      <c r="E117" s="27" t="s">
        <v>102</v>
      </c>
      <c r="F117" s="143" t="s">
        <v>665</v>
      </c>
      <c r="G117" s="143" t="s">
        <v>156</v>
      </c>
      <c r="H117" s="26" t="s">
        <v>105</v>
      </c>
      <c r="I117" s="26" t="s">
        <v>37</v>
      </c>
      <c r="J117" s="28">
        <v>45130</v>
      </c>
    </row>
    <row r="118" spans="2:10" ht="29.25" x14ac:dyDescent="0.25">
      <c r="B118" s="25" t="s">
        <v>157</v>
      </c>
      <c r="C118" s="26" t="s">
        <v>114</v>
      </c>
      <c r="D118" s="27" t="s">
        <v>101</v>
      </c>
      <c r="E118" s="27" t="s">
        <v>102</v>
      </c>
      <c r="F118" s="143" t="s">
        <v>665</v>
      </c>
      <c r="G118" s="143" t="s">
        <v>158</v>
      </c>
      <c r="H118" s="26" t="s">
        <v>105</v>
      </c>
      <c r="I118" s="26" t="s">
        <v>37</v>
      </c>
      <c r="J118" s="28">
        <f>305559*0.65</f>
        <v>198613.35</v>
      </c>
    </row>
    <row r="119" spans="2:10" ht="29.25" x14ac:dyDescent="0.25">
      <c r="B119" s="25" t="s">
        <v>159</v>
      </c>
      <c r="C119" s="26" t="s">
        <v>115</v>
      </c>
      <c r="D119" s="27" t="s">
        <v>101</v>
      </c>
      <c r="E119" s="27" t="s">
        <v>102</v>
      </c>
      <c r="F119" s="143" t="s">
        <v>107</v>
      </c>
      <c r="G119" s="143" t="s">
        <v>160</v>
      </c>
      <c r="H119" s="26" t="s">
        <v>105</v>
      </c>
      <c r="I119" s="26" t="s">
        <v>37</v>
      </c>
      <c r="J119" s="28">
        <v>1197</v>
      </c>
    </row>
    <row r="120" spans="2:10" ht="29.25" x14ac:dyDescent="0.25">
      <c r="B120" s="13" t="s">
        <v>161</v>
      </c>
      <c r="C120" s="14" t="s">
        <v>100</v>
      </c>
      <c r="D120" s="15" t="s">
        <v>101</v>
      </c>
      <c r="E120" s="15" t="s">
        <v>102</v>
      </c>
      <c r="F120" s="140" t="s">
        <v>666</v>
      </c>
      <c r="G120" s="140" t="s">
        <v>162</v>
      </c>
      <c r="H120" s="14" t="s">
        <v>105</v>
      </c>
      <c r="I120" s="14" t="s">
        <v>37</v>
      </c>
      <c r="J120" s="16">
        <v>128000</v>
      </c>
    </row>
    <row r="121" spans="2:10" ht="29.25" x14ac:dyDescent="0.25">
      <c r="B121" s="13" t="s">
        <v>161</v>
      </c>
      <c r="C121" s="14" t="s">
        <v>114</v>
      </c>
      <c r="D121" s="15" t="s">
        <v>101</v>
      </c>
      <c r="E121" s="15" t="s">
        <v>102</v>
      </c>
      <c r="F121" s="140" t="s">
        <v>666</v>
      </c>
      <c r="G121" s="140" t="s">
        <v>162</v>
      </c>
      <c r="H121" s="14" t="s">
        <v>105</v>
      </c>
      <c r="I121" s="14" t="s">
        <v>37</v>
      </c>
      <c r="J121" s="16">
        <v>192000</v>
      </c>
    </row>
    <row r="122" spans="2:10" ht="29.25" x14ac:dyDescent="0.25">
      <c r="B122" s="25" t="s">
        <v>153</v>
      </c>
      <c r="C122" s="26" t="s">
        <v>115</v>
      </c>
      <c r="D122" s="27" t="s">
        <v>101</v>
      </c>
      <c r="E122" s="27" t="s">
        <v>102</v>
      </c>
      <c r="F122" s="143" t="s">
        <v>107</v>
      </c>
      <c r="G122" s="143" t="s">
        <v>154</v>
      </c>
      <c r="H122" s="26" t="s">
        <v>105</v>
      </c>
      <c r="I122" s="26" t="s">
        <v>37</v>
      </c>
      <c r="J122" s="28">
        <v>988</v>
      </c>
    </row>
    <row r="123" spans="2:10" ht="29.25" x14ac:dyDescent="0.25">
      <c r="B123" s="33" t="s">
        <v>106</v>
      </c>
      <c r="C123" s="34" t="s">
        <v>115</v>
      </c>
      <c r="D123" s="35" t="s">
        <v>101</v>
      </c>
      <c r="E123" s="35" t="s">
        <v>102</v>
      </c>
      <c r="F123" s="145" t="s">
        <v>107</v>
      </c>
      <c r="G123" s="145" t="s">
        <v>108</v>
      </c>
      <c r="H123" s="34" t="s">
        <v>105</v>
      </c>
      <c r="I123" s="34" t="s">
        <v>37</v>
      </c>
      <c r="J123" s="36">
        <v>920</v>
      </c>
    </row>
    <row r="124" spans="2:10" ht="29.25" x14ac:dyDescent="0.25">
      <c r="B124" s="68" t="s">
        <v>137</v>
      </c>
      <c r="C124" s="69" t="s">
        <v>138</v>
      </c>
      <c r="D124" s="70" t="s">
        <v>139</v>
      </c>
      <c r="E124" s="70" t="s">
        <v>102</v>
      </c>
      <c r="F124" s="155" t="s">
        <v>140</v>
      </c>
      <c r="G124" s="155" t="s">
        <v>141</v>
      </c>
      <c r="H124" s="69" t="s">
        <v>142</v>
      </c>
      <c r="I124" s="69" t="s">
        <v>37</v>
      </c>
      <c r="J124" s="71">
        <v>13616</v>
      </c>
    </row>
    <row r="125" spans="2:10" ht="29.25" x14ac:dyDescent="0.25">
      <c r="B125" s="13" t="s">
        <v>163</v>
      </c>
      <c r="C125" s="14" t="s">
        <v>689</v>
      </c>
      <c r="D125" s="15" t="s">
        <v>139</v>
      </c>
      <c r="E125" s="15" t="s">
        <v>102</v>
      </c>
      <c r="F125" s="140" t="s">
        <v>164</v>
      </c>
      <c r="G125" s="140" t="s">
        <v>165</v>
      </c>
      <c r="H125" s="14" t="s">
        <v>142</v>
      </c>
      <c r="I125" s="14" t="s">
        <v>10</v>
      </c>
      <c r="J125" s="16">
        <v>600</v>
      </c>
    </row>
    <row r="126" spans="2:10" ht="29.25" x14ac:dyDescent="0.25">
      <c r="B126" s="13" t="s">
        <v>163</v>
      </c>
      <c r="C126" s="14" t="s">
        <v>166</v>
      </c>
      <c r="D126" s="15" t="s">
        <v>139</v>
      </c>
      <c r="E126" s="15" t="s">
        <v>102</v>
      </c>
      <c r="F126" s="140" t="s">
        <v>164</v>
      </c>
      <c r="G126" s="140" t="s">
        <v>165</v>
      </c>
      <c r="H126" s="14" t="s">
        <v>142</v>
      </c>
      <c r="I126" s="14" t="s">
        <v>10</v>
      </c>
      <c r="J126" s="16">
        <v>600</v>
      </c>
    </row>
    <row r="127" spans="2:10" x14ac:dyDescent="0.25">
      <c r="B127" s="64" t="s">
        <v>128</v>
      </c>
      <c r="C127" s="65" t="s">
        <v>690</v>
      </c>
      <c r="D127" s="66" t="s">
        <v>129</v>
      </c>
      <c r="E127" s="66" t="s">
        <v>102</v>
      </c>
      <c r="F127" s="154" t="s">
        <v>130</v>
      </c>
      <c r="G127" s="154" t="s">
        <v>131</v>
      </c>
      <c r="H127" s="65"/>
      <c r="I127" s="65" t="s">
        <v>10</v>
      </c>
      <c r="J127" s="67">
        <v>4000</v>
      </c>
    </row>
    <row r="128" spans="2:10" ht="29.25" x14ac:dyDescent="0.25">
      <c r="B128" s="9" t="s">
        <v>143</v>
      </c>
      <c r="C128" s="10" t="s">
        <v>144</v>
      </c>
      <c r="D128" s="11" t="s">
        <v>145</v>
      </c>
      <c r="E128" s="11" t="s">
        <v>102</v>
      </c>
      <c r="F128" s="139" t="s">
        <v>146</v>
      </c>
      <c r="G128" s="139" t="s">
        <v>147</v>
      </c>
      <c r="H128" s="10"/>
      <c r="I128" s="10" t="s">
        <v>10</v>
      </c>
      <c r="J128" s="12">
        <v>18757</v>
      </c>
    </row>
    <row r="129" spans="2:10" x14ac:dyDescent="0.25">
      <c r="B129" s="76" t="s">
        <v>148</v>
      </c>
      <c r="C129" s="77" t="s">
        <v>149</v>
      </c>
      <c r="D129" s="78" t="s">
        <v>150</v>
      </c>
      <c r="E129" s="78" t="s">
        <v>102</v>
      </c>
      <c r="F129" s="157" t="s">
        <v>151</v>
      </c>
      <c r="G129" s="157" t="s">
        <v>152</v>
      </c>
      <c r="H129" s="77" t="s">
        <v>16</v>
      </c>
      <c r="I129" s="77" t="s">
        <v>27</v>
      </c>
      <c r="J129" s="79">
        <v>2670</v>
      </c>
    </row>
    <row r="130" spans="2:10" x14ac:dyDescent="0.25">
      <c r="B130" s="180" t="s">
        <v>658</v>
      </c>
      <c r="C130" s="180"/>
      <c r="D130" s="180"/>
      <c r="E130" s="180"/>
      <c r="F130" s="180"/>
      <c r="G130" s="180"/>
      <c r="H130" s="181" t="s">
        <v>701</v>
      </c>
      <c r="I130" s="181"/>
      <c r="J130" s="182">
        <f>SUM(J133:J242)</f>
        <v>5275308.9399999995</v>
      </c>
    </row>
    <row r="131" spans="2:10" x14ac:dyDescent="0.25">
      <c r="B131" s="180"/>
      <c r="C131" s="180"/>
      <c r="D131" s="180"/>
      <c r="E131" s="180"/>
      <c r="F131" s="180"/>
      <c r="G131" s="180"/>
      <c r="H131" s="181"/>
      <c r="I131" s="181"/>
      <c r="J131" s="183"/>
    </row>
    <row r="132" spans="2:10" ht="29.25" x14ac:dyDescent="0.25">
      <c r="B132" s="2" t="s">
        <v>637</v>
      </c>
      <c r="C132" s="2" t="s">
        <v>638</v>
      </c>
      <c r="D132" s="2" t="s">
        <v>639</v>
      </c>
      <c r="E132" s="2" t="s">
        <v>700</v>
      </c>
      <c r="F132" s="2" t="s">
        <v>640</v>
      </c>
      <c r="G132" s="2" t="s">
        <v>641</v>
      </c>
      <c r="H132" s="2" t="s">
        <v>642</v>
      </c>
      <c r="I132" s="3" t="s">
        <v>643</v>
      </c>
      <c r="J132" s="4" t="s">
        <v>644</v>
      </c>
    </row>
    <row r="133" spans="2:10" ht="29.25" x14ac:dyDescent="0.25">
      <c r="B133" s="17" t="s">
        <v>167</v>
      </c>
      <c r="C133" s="80" t="s">
        <v>168</v>
      </c>
      <c r="D133" s="81" t="s">
        <v>169</v>
      </c>
      <c r="E133" s="81" t="s">
        <v>170</v>
      </c>
      <c r="F133" s="158" t="s">
        <v>667</v>
      </c>
      <c r="G133" s="158" t="s">
        <v>171</v>
      </c>
      <c r="H133" s="80" t="s">
        <v>5</v>
      </c>
      <c r="I133" s="80" t="s">
        <v>172</v>
      </c>
      <c r="J133" s="20">
        <v>6831</v>
      </c>
    </row>
    <row r="134" spans="2:10" ht="43.5" x14ac:dyDescent="0.25">
      <c r="B134" s="17" t="s">
        <v>173</v>
      </c>
      <c r="C134" s="80" t="s">
        <v>174</v>
      </c>
      <c r="D134" s="81" t="s">
        <v>169</v>
      </c>
      <c r="E134" s="81" t="s">
        <v>170</v>
      </c>
      <c r="F134" s="158" t="s">
        <v>537</v>
      </c>
      <c r="G134" s="158" t="s">
        <v>175</v>
      </c>
      <c r="H134" s="80" t="s">
        <v>5</v>
      </c>
      <c r="I134" s="80" t="s">
        <v>172</v>
      </c>
      <c r="J134" s="20">
        <v>476000</v>
      </c>
    </row>
    <row r="135" spans="2:10" ht="29.25" x14ac:dyDescent="0.25">
      <c r="B135" s="17" t="s">
        <v>167</v>
      </c>
      <c r="C135" s="80" t="s">
        <v>176</v>
      </c>
      <c r="D135" s="81" t="s">
        <v>169</v>
      </c>
      <c r="E135" s="81" t="s">
        <v>170</v>
      </c>
      <c r="F135" s="158" t="s">
        <v>667</v>
      </c>
      <c r="G135" s="158" t="s">
        <v>171</v>
      </c>
      <c r="H135" s="80" t="s">
        <v>5</v>
      </c>
      <c r="I135" s="80" t="s">
        <v>172</v>
      </c>
      <c r="J135" s="20">
        <v>6831</v>
      </c>
    </row>
    <row r="136" spans="2:10" ht="29.25" x14ac:dyDescent="0.25">
      <c r="B136" s="17" t="s">
        <v>167</v>
      </c>
      <c r="C136" s="80" t="s">
        <v>177</v>
      </c>
      <c r="D136" s="81" t="s">
        <v>169</v>
      </c>
      <c r="E136" s="81" t="s">
        <v>170</v>
      </c>
      <c r="F136" s="158" t="s">
        <v>667</v>
      </c>
      <c r="G136" s="158" t="s">
        <v>171</v>
      </c>
      <c r="H136" s="80" t="s">
        <v>5</v>
      </c>
      <c r="I136" s="80" t="s">
        <v>172</v>
      </c>
      <c r="J136" s="20">
        <v>7038</v>
      </c>
    </row>
    <row r="137" spans="2:10" ht="29.25" x14ac:dyDescent="0.25">
      <c r="B137" s="57" t="s">
        <v>178</v>
      </c>
      <c r="C137" s="58" t="s">
        <v>177</v>
      </c>
      <c r="D137" s="59" t="s">
        <v>169</v>
      </c>
      <c r="E137" s="59" t="s">
        <v>170</v>
      </c>
      <c r="F137" s="152" t="s">
        <v>179</v>
      </c>
      <c r="G137" s="152" t="s">
        <v>180</v>
      </c>
      <c r="H137" s="58" t="s">
        <v>16</v>
      </c>
      <c r="I137" s="58" t="s">
        <v>10</v>
      </c>
      <c r="J137" s="24">
        <v>3500</v>
      </c>
    </row>
    <row r="138" spans="2:10" ht="29.25" x14ac:dyDescent="0.25">
      <c r="B138" s="17" t="s">
        <v>181</v>
      </c>
      <c r="C138" s="80" t="s">
        <v>182</v>
      </c>
      <c r="D138" s="81" t="s">
        <v>169</v>
      </c>
      <c r="E138" s="81" t="s">
        <v>170</v>
      </c>
      <c r="F138" s="158" t="s">
        <v>668</v>
      </c>
      <c r="G138" s="158" t="s">
        <v>183</v>
      </c>
      <c r="H138" s="80" t="s">
        <v>5</v>
      </c>
      <c r="I138" s="80" t="s">
        <v>10</v>
      </c>
      <c r="J138" s="20">
        <v>230483</v>
      </c>
    </row>
    <row r="139" spans="2:10" x14ac:dyDescent="0.25">
      <c r="B139" s="64" t="s">
        <v>309</v>
      </c>
      <c r="C139" s="65" t="s">
        <v>310</v>
      </c>
      <c r="D139" s="66" t="s">
        <v>169</v>
      </c>
      <c r="E139" s="66" t="s">
        <v>170</v>
      </c>
      <c r="F139" s="154" t="s">
        <v>211</v>
      </c>
      <c r="G139" s="154" t="s">
        <v>311</v>
      </c>
      <c r="H139" s="65" t="s">
        <v>5</v>
      </c>
      <c r="I139" s="65" t="s">
        <v>10</v>
      </c>
      <c r="J139" s="67">
        <v>14772</v>
      </c>
    </row>
    <row r="140" spans="2:10" ht="29.25" x14ac:dyDescent="0.25">
      <c r="B140" s="44" t="s">
        <v>324</v>
      </c>
      <c r="C140" s="45" t="s">
        <v>325</v>
      </c>
      <c r="D140" s="46" t="s">
        <v>169</v>
      </c>
      <c r="E140" s="46" t="s">
        <v>170</v>
      </c>
      <c r="F140" s="148" t="s">
        <v>669</v>
      </c>
      <c r="G140" s="148" t="s">
        <v>326</v>
      </c>
      <c r="H140" s="45" t="s">
        <v>5</v>
      </c>
      <c r="I140" s="45" t="s">
        <v>10</v>
      </c>
      <c r="J140" s="47">
        <v>6210</v>
      </c>
    </row>
    <row r="141" spans="2:10" ht="29.25" x14ac:dyDescent="0.25">
      <c r="B141" s="82" t="s">
        <v>400</v>
      </c>
      <c r="C141" s="83" t="s">
        <v>325</v>
      </c>
      <c r="D141" s="84" t="s">
        <v>169</v>
      </c>
      <c r="E141" s="84" t="s">
        <v>170</v>
      </c>
      <c r="F141" s="159" t="s">
        <v>670</v>
      </c>
      <c r="G141" s="159" t="s">
        <v>326</v>
      </c>
      <c r="H141" s="83" t="s">
        <v>5</v>
      </c>
      <c r="I141" s="83" t="s">
        <v>10</v>
      </c>
      <c r="J141" s="85">
        <v>9788</v>
      </c>
    </row>
    <row r="142" spans="2:10" ht="29.25" x14ac:dyDescent="0.25">
      <c r="B142" s="17" t="s">
        <v>184</v>
      </c>
      <c r="C142" s="80" t="s">
        <v>185</v>
      </c>
      <c r="D142" s="81" t="s">
        <v>186</v>
      </c>
      <c r="E142" s="81" t="s">
        <v>170</v>
      </c>
      <c r="F142" s="158" t="s">
        <v>189</v>
      </c>
      <c r="G142" s="158" t="s">
        <v>187</v>
      </c>
      <c r="H142" s="80" t="s">
        <v>5</v>
      </c>
      <c r="I142" s="80" t="s">
        <v>10</v>
      </c>
      <c r="J142" s="20">
        <v>8000</v>
      </c>
    </row>
    <row r="143" spans="2:10" x14ac:dyDescent="0.25">
      <c r="B143" s="86" t="s">
        <v>188</v>
      </c>
      <c r="C143" s="18" t="s">
        <v>185</v>
      </c>
      <c r="D143" s="19" t="s">
        <v>186</v>
      </c>
      <c r="E143" s="19" t="s">
        <v>170</v>
      </c>
      <c r="F143" s="141" t="s">
        <v>189</v>
      </c>
      <c r="G143" s="141" t="s">
        <v>190</v>
      </c>
      <c r="H143" s="18" t="s">
        <v>5</v>
      </c>
      <c r="I143" s="18" t="s">
        <v>10</v>
      </c>
      <c r="J143" s="87">
        <v>21751</v>
      </c>
    </row>
    <row r="144" spans="2:10" ht="29.25" x14ac:dyDescent="0.25">
      <c r="B144" s="86" t="s">
        <v>191</v>
      </c>
      <c r="C144" s="88" t="s">
        <v>185</v>
      </c>
      <c r="D144" s="19" t="s">
        <v>186</v>
      </c>
      <c r="E144" s="19" t="s">
        <v>170</v>
      </c>
      <c r="F144" s="160" t="s">
        <v>671</v>
      </c>
      <c r="G144" s="160" t="s">
        <v>192</v>
      </c>
      <c r="H144" s="88" t="s">
        <v>5</v>
      </c>
      <c r="I144" s="18" t="s">
        <v>10</v>
      </c>
      <c r="J144" s="20">
        <v>15000</v>
      </c>
    </row>
    <row r="145" spans="2:10" x14ac:dyDescent="0.25">
      <c r="B145" s="57" t="s">
        <v>193</v>
      </c>
      <c r="C145" s="58" t="s">
        <v>185</v>
      </c>
      <c r="D145" s="59" t="s">
        <v>186</v>
      </c>
      <c r="E145" s="59" t="s">
        <v>170</v>
      </c>
      <c r="F145" s="152" t="s">
        <v>194</v>
      </c>
      <c r="G145" s="152" t="s">
        <v>195</v>
      </c>
      <c r="H145" s="58" t="s">
        <v>16</v>
      </c>
      <c r="I145" s="58" t="s">
        <v>10</v>
      </c>
      <c r="J145" s="24">
        <v>4975</v>
      </c>
    </row>
    <row r="146" spans="2:10" x14ac:dyDescent="0.25">
      <c r="B146" s="57" t="s">
        <v>196</v>
      </c>
      <c r="C146" s="58" t="s">
        <v>185</v>
      </c>
      <c r="D146" s="59" t="s">
        <v>186</v>
      </c>
      <c r="E146" s="59" t="s">
        <v>170</v>
      </c>
      <c r="F146" s="152" t="s">
        <v>194</v>
      </c>
      <c r="G146" s="152" t="s">
        <v>197</v>
      </c>
      <c r="H146" s="58" t="s">
        <v>16</v>
      </c>
      <c r="I146" s="58" t="s">
        <v>10</v>
      </c>
      <c r="J146" s="24">
        <v>4975</v>
      </c>
    </row>
    <row r="147" spans="2:10" x14ac:dyDescent="0.25">
      <c r="B147" s="57" t="s">
        <v>198</v>
      </c>
      <c r="C147" s="58" t="s">
        <v>185</v>
      </c>
      <c r="D147" s="59" t="s">
        <v>186</v>
      </c>
      <c r="E147" s="59" t="s">
        <v>170</v>
      </c>
      <c r="F147" s="152" t="s">
        <v>194</v>
      </c>
      <c r="G147" s="152" t="s">
        <v>199</v>
      </c>
      <c r="H147" s="58" t="s">
        <v>16</v>
      </c>
      <c r="I147" s="58" t="s">
        <v>10</v>
      </c>
      <c r="J147" s="24">
        <v>4975</v>
      </c>
    </row>
    <row r="148" spans="2:10" ht="29.25" x14ac:dyDescent="0.25">
      <c r="B148" s="17" t="s">
        <v>200</v>
      </c>
      <c r="C148" s="80" t="s">
        <v>201</v>
      </c>
      <c r="D148" s="81" t="s">
        <v>186</v>
      </c>
      <c r="E148" s="81" t="s">
        <v>170</v>
      </c>
      <c r="F148" s="158" t="s">
        <v>202</v>
      </c>
      <c r="G148" s="158" t="s">
        <v>203</v>
      </c>
      <c r="H148" s="80" t="s">
        <v>77</v>
      </c>
      <c r="I148" s="80" t="s">
        <v>37</v>
      </c>
      <c r="J148" s="20">
        <v>10988</v>
      </c>
    </row>
    <row r="149" spans="2:10" ht="29.25" x14ac:dyDescent="0.25">
      <c r="B149" s="21" t="s">
        <v>204</v>
      </c>
      <c r="C149" s="89" t="s">
        <v>201</v>
      </c>
      <c r="D149" s="23" t="s">
        <v>186</v>
      </c>
      <c r="E149" s="23" t="s">
        <v>170</v>
      </c>
      <c r="F149" s="161" t="s">
        <v>205</v>
      </c>
      <c r="G149" s="161" t="s">
        <v>206</v>
      </c>
      <c r="H149" s="89" t="s">
        <v>16</v>
      </c>
      <c r="I149" s="89" t="s">
        <v>10</v>
      </c>
      <c r="J149" s="24">
        <v>23728</v>
      </c>
    </row>
    <row r="150" spans="2:10" ht="29.25" x14ac:dyDescent="0.25">
      <c r="B150" s="57" t="s">
        <v>207</v>
      </c>
      <c r="C150" s="58" t="s">
        <v>201</v>
      </c>
      <c r="D150" s="59" t="s">
        <v>186</v>
      </c>
      <c r="E150" s="59" t="s">
        <v>170</v>
      </c>
      <c r="F150" s="152" t="s">
        <v>205</v>
      </c>
      <c r="G150" s="152" t="s">
        <v>208</v>
      </c>
      <c r="H150" s="58" t="s">
        <v>16</v>
      </c>
      <c r="I150" s="58" t="s">
        <v>10</v>
      </c>
      <c r="J150" s="24">
        <v>42190</v>
      </c>
    </row>
    <row r="151" spans="2:10" ht="43.5" x14ac:dyDescent="0.25">
      <c r="B151" s="21" t="s">
        <v>209</v>
      </c>
      <c r="C151" s="22" t="s">
        <v>210</v>
      </c>
      <c r="D151" s="23" t="s">
        <v>186</v>
      </c>
      <c r="E151" s="23" t="s">
        <v>170</v>
      </c>
      <c r="F151" s="142" t="s">
        <v>211</v>
      </c>
      <c r="G151" s="142" t="s">
        <v>212</v>
      </c>
      <c r="H151" s="22" t="s">
        <v>5</v>
      </c>
      <c r="I151" s="22" t="s">
        <v>172</v>
      </c>
      <c r="J151" s="24">
        <v>62089</v>
      </c>
    </row>
    <row r="152" spans="2:10" x14ac:dyDescent="0.25">
      <c r="B152" s="86" t="s">
        <v>213</v>
      </c>
      <c r="C152" s="18" t="s">
        <v>214</v>
      </c>
      <c r="D152" s="19" t="s">
        <v>186</v>
      </c>
      <c r="E152" s="19" t="s">
        <v>170</v>
      </c>
      <c r="F152" s="141" t="s">
        <v>215</v>
      </c>
      <c r="G152" s="141" t="s">
        <v>216</v>
      </c>
      <c r="H152" s="18" t="s">
        <v>5</v>
      </c>
      <c r="I152" s="18" t="s">
        <v>10</v>
      </c>
      <c r="J152" s="20">
        <v>79298</v>
      </c>
    </row>
    <row r="153" spans="2:10" ht="29.25" x14ac:dyDescent="0.25">
      <c r="B153" s="57" t="s">
        <v>217</v>
      </c>
      <c r="C153" s="58" t="s">
        <v>218</v>
      </c>
      <c r="D153" s="59" t="s">
        <v>186</v>
      </c>
      <c r="E153" s="59" t="s">
        <v>170</v>
      </c>
      <c r="F153" s="152" t="s">
        <v>672</v>
      </c>
      <c r="G153" s="152" t="s">
        <v>219</v>
      </c>
      <c r="H153" s="58" t="s">
        <v>5</v>
      </c>
      <c r="I153" s="58" t="s">
        <v>10</v>
      </c>
      <c r="J153" s="24">
        <v>7500</v>
      </c>
    </row>
    <row r="154" spans="2:10" ht="29.25" x14ac:dyDescent="0.25">
      <c r="B154" s="17" t="s">
        <v>220</v>
      </c>
      <c r="C154" s="80" t="s">
        <v>221</v>
      </c>
      <c r="D154" s="81" t="s">
        <v>186</v>
      </c>
      <c r="E154" s="81" t="s">
        <v>170</v>
      </c>
      <c r="F154" s="158" t="s">
        <v>222</v>
      </c>
      <c r="G154" s="158" t="s">
        <v>223</v>
      </c>
      <c r="H154" s="80" t="s">
        <v>16</v>
      </c>
      <c r="I154" s="80" t="s">
        <v>37</v>
      </c>
      <c r="J154" s="20">
        <v>28087</v>
      </c>
    </row>
    <row r="155" spans="2:10" ht="43.5" x14ac:dyDescent="0.25">
      <c r="B155" s="21" t="s">
        <v>209</v>
      </c>
      <c r="C155" s="22" t="s">
        <v>224</v>
      </c>
      <c r="D155" s="23" t="s">
        <v>186</v>
      </c>
      <c r="E155" s="23" t="s">
        <v>170</v>
      </c>
      <c r="F155" s="142" t="s">
        <v>211</v>
      </c>
      <c r="G155" s="142" t="s">
        <v>212</v>
      </c>
      <c r="H155" s="22" t="s">
        <v>5</v>
      </c>
      <c r="I155" s="22" t="s">
        <v>172</v>
      </c>
      <c r="J155" s="24">
        <v>62087</v>
      </c>
    </row>
    <row r="156" spans="2:10" ht="43.5" x14ac:dyDescent="0.25">
      <c r="B156" s="21" t="s">
        <v>225</v>
      </c>
      <c r="C156" s="22" t="s">
        <v>226</v>
      </c>
      <c r="D156" s="23" t="s">
        <v>186</v>
      </c>
      <c r="E156" s="23" t="s">
        <v>170</v>
      </c>
      <c r="F156" s="142" t="s">
        <v>205</v>
      </c>
      <c r="G156" s="142" t="s">
        <v>227</v>
      </c>
      <c r="H156" s="22" t="s">
        <v>16</v>
      </c>
      <c r="I156" s="22" t="s">
        <v>10</v>
      </c>
      <c r="J156" s="24">
        <v>3500</v>
      </c>
    </row>
    <row r="157" spans="2:10" ht="43.5" x14ac:dyDescent="0.25">
      <c r="B157" s="21" t="s">
        <v>209</v>
      </c>
      <c r="C157" s="22" t="s">
        <v>228</v>
      </c>
      <c r="D157" s="23" t="s">
        <v>186</v>
      </c>
      <c r="E157" s="23" t="s">
        <v>170</v>
      </c>
      <c r="F157" s="142" t="s">
        <v>211</v>
      </c>
      <c r="G157" s="142" t="s">
        <v>212</v>
      </c>
      <c r="H157" s="22" t="s">
        <v>5</v>
      </c>
      <c r="I157" s="22" t="s">
        <v>172</v>
      </c>
      <c r="J157" s="24">
        <v>62087</v>
      </c>
    </row>
    <row r="158" spans="2:10" ht="29.25" x14ac:dyDescent="0.25">
      <c r="B158" s="64" t="s">
        <v>312</v>
      </c>
      <c r="C158" s="65" t="s">
        <v>185</v>
      </c>
      <c r="D158" s="66" t="s">
        <v>186</v>
      </c>
      <c r="E158" s="66" t="s">
        <v>170</v>
      </c>
      <c r="F158" s="154" t="s">
        <v>313</v>
      </c>
      <c r="G158" s="154" t="s">
        <v>314</v>
      </c>
      <c r="H158" s="65" t="s">
        <v>16</v>
      </c>
      <c r="I158" s="65" t="s">
        <v>10</v>
      </c>
      <c r="J158" s="67">
        <v>10000</v>
      </c>
    </row>
    <row r="159" spans="2:10" ht="29.25" x14ac:dyDescent="0.25">
      <c r="B159" s="44" t="s">
        <v>327</v>
      </c>
      <c r="C159" s="45" t="s">
        <v>218</v>
      </c>
      <c r="D159" s="46" t="s">
        <v>186</v>
      </c>
      <c r="E159" s="46" t="s">
        <v>170</v>
      </c>
      <c r="F159" s="148" t="s">
        <v>673</v>
      </c>
      <c r="G159" s="148" t="s">
        <v>328</v>
      </c>
      <c r="H159" s="45" t="s">
        <v>5</v>
      </c>
      <c r="I159" s="45" t="s">
        <v>10</v>
      </c>
      <c r="J159" s="47">
        <v>2470</v>
      </c>
    </row>
    <row r="160" spans="2:10" ht="29.25" x14ac:dyDescent="0.25">
      <c r="B160" s="90" t="s">
        <v>344</v>
      </c>
      <c r="C160" s="91" t="s">
        <v>185</v>
      </c>
      <c r="D160" s="92" t="s">
        <v>186</v>
      </c>
      <c r="E160" s="92" t="s">
        <v>170</v>
      </c>
      <c r="F160" s="162" t="s">
        <v>205</v>
      </c>
      <c r="G160" s="162" t="s">
        <v>345</v>
      </c>
      <c r="H160" s="91" t="s">
        <v>16</v>
      </c>
      <c r="I160" s="91" t="s">
        <v>10</v>
      </c>
      <c r="J160" s="8">
        <v>10000</v>
      </c>
    </row>
    <row r="161" spans="2:10" ht="29.25" x14ac:dyDescent="0.25">
      <c r="B161" s="68" t="s">
        <v>353</v>
      </c>
      <c r="C161" s="69" t="s">
        <v>214</v>
      </c>
      <c r="D161" s="70" t="s">
        <v>186</v>
      </c>
      <c r="E161" s="70" t="s">
        <v>170</v>
      </c>
      <c r="F161" s="155" t="s">
        <v>215</v>
      </c>
      <c r="G161" s="155" t="s">
        <v>354</v>
      </c>
      <c r="H161" s="69" t="s">
        <v>5</v>
      </c>
      <c r="I161" s="69" t="s">
        <v>10</v>
      </c>
      <c r="J161" s="71">
        <v>49107</v>
      </c>
    </row>
    <row r="162" spans="2:10" x14ac:dyDescent="0.25">
      <c r="B162" s="68" t="s">
        <v>355</v>
      </c>
      <c r="C162" s="69" t="s">
        <v>221</v>
      </c>
      <c r="D162" s="70" t="s">
        <v>186</v>
      </c>
      <c r="E162" s="70" t="s">
        <v>170</v>
      </c>
      <c r="F162" s="155" t="s">
        <v>356</v>
      </c>
      <c r="G162" s="155" t="s">
        <v>357</v>
      </c>
      <c r="H162" s="69" t="s">
        <v>105</v>
      </c>
      <c r="I162" s="69" t="s">
        <v>10</v>
      </c>
      <c r="J162" s="71">
        <v>4500</v>
      </c>
    </row>
    <row r="163" spans="2:10" ht="29.25" x14ac:dyDescent="0.25">
      <c r="B163" s="93" t="s">
        <v>380</v>
      </c>
      <c r="C163" s="94" t="s">
        <v>185</v>
      </c>
      <c r="D163" s="95" t="s">
        <v>186</v>
      </c>
      <c r="E163" s="95" t="s">
        <v>170</v>
      </c>
      <c r="F163" s="163" t="s">
        <v>381</v>
      </c>
      <c r="G163" s="163" t="s">
        <v>382</v>
      </c>
      <c r="H163" s="94" t="s">
        <v>105</v>
      </c>
      <c r="I163" s="94" t="s">
        <v>37</v>
      </c>
      <c r="J163" s="51">
        <v>14336</v>
      </c>
    </row>
    <row r="164" spans="2:10" ht="29.25" x14ac:dyDescent="0.25">
      <c r="B164" s="25" t="s">
        <v>383</v>
      </c>
      <c r="C164" s="26" t="s">
        <v>384</v>
      </c>
      <c r="D164" s="27" t="s">
        <v>186</v>
      </c>
      <c r="E164" s="27" t="s">
        <v>170</v>
      </c>
      <c r="F164" s="143" t="s">
        <v>385</v>
      </c>
      <c r="G164" s="143" t="s">
        <v>386</v>
      </c>
      <c r="H164" s="26" t="s">
        <v>55</v>
      </c>
      <c r="I164" s="26" t="s">
        <v>27</v>
      </c>
      <c r="J164" s="28">
        <v>500</v>
      </c>
    </row>
    <row r="165" spans="2:10" ht="29.25" x14ac:dyDescent="0.25">
      <c r="B165" s="25" t="s">
        <v>220</v>
      </c>
      <c r="C165" s="26" t="s">
        <v>221</v>
      </c>
      <c r="D165" s="27" t="s">
        <v>186</v>
      </c>
      <c r="E165" s="27" t="s">
        <v>170</v>
      </c>
      <c r="F165" s="143" t="s">
        <v>222</v>
      </c>
      <c r="G165" s="143" t="s">
        <v>387</v>
      </c>
      <c r="H165" s="26" t="s">
        <v>16</v>
      </c>
      <c r="I165" s="26" t="s">
        <v>37</v>
      </c>
      <c r="J165" s="28">
        <v>20381</v>
      </c>
    </row>
    <row r="166" spans="2:10" ht="29.25" x14ac:dyDescent="0.25">
      <c r="B166" s="25" t="s">
        <v>388</v>
      </c>
      <c r="C166" s="26" t="s">
        <v>221</v>
      </c>
      <c r="D166" s="27" t="s">
        <v>186</v>
      </c>
      <c r="E166" s="27" t="s">
        <v>170</v>
      </c>
      <c r="F166" s="143" t="s">
        <v>389</v>
      </c>
      <c r="G166" s="143" t="s">
        <v>390</v>
      </c>
      <c r="H166" s="26" t="s">
        <v>5</v>
      </c>
      <c r="I166" s="26" t="s">
        <v>10</v>
      </c>
      <c r="J166" s="28">
        <v>4500</v>
      </c>
    </row>
    <row r="167" spans="2:10" ht="29.25" x14ac:dyDescent="0.25">
      <c r="B167" s="13" t="s">
        <v>401</v>
      </c>
      <c r="C167" s="14" t="s">
        <v>402</v>
      </c>
      <c r="D167" s="15" t="s">
        <v>186</v>
      </c>
      <c r="E167" s="15" t="s">
        <v>170</v>
      </c>
      <c r="F167" s="140" t="s">
        <v>403</v>
      </c>
      <c r="G167" s="140" t="s">
        <v>404</v>
      </c>
      <c r="H167" s="14" t="s">
        <v>77</v>
      </c>
      <c r="I167" s="14" t="s">
        <v>10</v>
      </c>
      <c r="J167" s="16">
        <v>1800</v>
      </c>
    </row>
    <row r="168" spans="2:10" ht="29.25" x14ac:dyDescent="0.25">
      <c r="B168" s="13" t="s">
        <v>405</v>
      </c>
      <c r="C168" s="14" t="s">
        <v>218</v>
      </c>
      <c r="D168" s="15" t="s">
        <v>186</v>
      </c>
      <c r="E168" s="15" t="s">
        <v>170</v>
      </c>
      <c r="F168" s="140" t="s">
        <v>406</v>
      </c>
      <c r="G168" s="140" t="s">
        <v>407</v>
      </c>
      <c r="H168" s="14" t="s">
        <v>5</v>
      </c>
      <c r="I168" s="14" t="s">
        <v>37</v>
      </c>
      <c r="J168" s="16">
        <v>8370</v>
      </c>
    </row>
    <row r="169" spans="2:10" ht="43.5" x14ac:dyDescent="0.25">
      <c r="B169" s="13" t="s">
        <v>408</v>
      </c>
      <c r="C169" s="14" t="s">
        <v>221</v>
      </c>
      <c r="D169" s="15" t="s">
        <v>186</v>
      </c>
      <c r="E169" s="15" t="s">
        <v>170</v>
      </c>
      <c r="F169" s="140" t="s">
        <v>215</v>
      </c>
      <c r="G169" s="140" t="s">
        <v>409</v>
      </c>
      <c r="H169" s="14" t="s">
        <v>5</v>
      </c>
      <c r="I169" s="14" t="s">
        <v>10</v>
      </c>
      <c r="J169" s="16">
        <v>38610</v>
      </c>
    </row>
    <row r="170" spans="2:10" ht="29.25" x14ac:dyDescent="0.25">
      <c r="B170" s="13" t="s">
        <v>388</v>
      </c>
      <c r="C170" s="14" t="s">
        <v>221</v>
      </c>
      <c r="D170" s="15" t="s">
        <v>186</v>
      </c>
      <c r="E170" s="15" t="s">
        <v>170</v>
      </c>
      <c r="F170" s="140" t="s">
        <v>389</v>
      </c>
      <c r="G170" s="140" t="s">
        <v>390</v>
      </c>
      <c r="H170" s="14" t="s">
        <v>5</v>
      </c>
      <c r="I170" s="14" t="s">
        <v>10</v>
      </c>
      <c r="J170" s="55">
        <v>15000</v>
      </c>
    </row>
    <row r="171" spans="2:10" ht="29.25" x14ac:dyDescent="0.25">
      <c r="B171" s="96" t="s">
        <v>229</v>
      </c>
      <c r="C171" s="97" t="s">
        <v>230</v>
      </c>
      <c r="D171" s="98" t="s">
        <v>231</v>
      </c>
      <c r="E171" s="98" t="s">
        <v>170</v>
      </c>
      <c r="F171" s="164" t="s">
        <v>211</v>
      </c>
      <c r="G171" s="164" t="s">
        <v>232</v>
      </c>
      <c r="H171" s="97" t="s">
        <v>5</v>
      </c>
      <c r="I171" s="97" t="s">
        <v>233</v>
      </c>
      <c r="J171" s="24">
        <v>30551</v>
      </c>
    </row>
    <row r="172" spans="2:10" ht="29.25" x14ac:dyDescent="0.25">
      <c r="B172" s="57" t="s">
        <v>234</v>
      </c>
      <c r="C172" s="58" t="s">
        <v>235</v>
      </c>
      <c r="D172" s="59" t="s">
        <v>231</v>
      </c>
      <c r="E172" s="59" t="s">
        <v>170</v>
      </c>
      <c r="F172" s="152" t="s">
        <v>236</v>
      </c>
      <c r="G172" s="152" t="s">
        <v>237</v>
      </c>
      <c r="H172" s="58" t="s">
        <v>238</v>
      </c>
      <c r="I172" s="58" t="s">
        <v>27</v>
      </c>
      <c r="J172" s="24">
        <v>20000</v>
      </c>
    </row>
    <row r="173" spans="2:10" x14ac:dyDescent="0.25">
      <c r="B173" s="57" t="s">
        <v>239</v>
      </c>
      <c r="C173" s="58" t="s">
        <v>235</v>
      </c>
      <c r="D173" s="59" t="s">
        <v>231</v>
      </c>
      <c r="E173" s="59" t="s">
        <v>170</v>
      </c>
      <c r="F173" s="152" t="s">
        <v>240</v>
      </c>
      <c r="G173" s="152" t="s">
        <v>241</v>
      </c>
      <c r="H173" s="58" t="s">
        <v>242</v>
      </c>
      <c r="I173" s="58" t="s">
        <v>27</v>
      </c>
      <c r="J173" s="24">
        <v>5800</v>
      </c>
    </row>
    <row r="174" spans="2:10" ht="29.25" x14ac:dyDescent="0.25">
      <c r="B174" s="96" t="s">
        <v>229</v>
      </c>
      <c r="C174" s="58" t="s">
        <v>235</v>
      </c>
      <c r="D174" s="98" t="s">
        <v>231</v>
      </c>
      <c r="E174" s="98" t="s">
        <v>170</v>
      </c>
      <c r="F174" s="164" t="s">
        <v>211</v>
      </c>
      <c r="G174" s="164" t="s">
        <v>232</v>
      </c>
      <c r="H174" s="97" t="s">
        <v>5</v>
      </c>
      <c r="I174" s="97" t="s">
        <v>233</v>
      </c>
      <c r="J174" s="24">
        <v>30550</v>
      </c>
    </row>
    <row r="175" spans="2:10" ht="29.25" x14ac:dyDescent="0.25">
      <c r="B175" s="90" t="s">
        <v>346</v>
      </c>
      <c r="C175" s="91" t="s">
        <v>230</v>
      </c>
      <c r="D175" s="92" t="s">
        <v>231</v>
      </c>
      <c r="E175" s="92" t="s">
        <v>170</v>
      </c>
      <c r="F175" s="162" t="s">
        <v>347</v>
      </c>
      <c r="G175" s="162" t="s">
        <v>348</v>
      </c>
      <c r="H175" s="91" t="s">
        <v>36</v>
      </c>
      <c r="I175" s="91" t="s">
        <v>10</v>
      </c>
      <c r="J175" s="99">
        <v>18410</v>
      </c>
    </row>
    <row r="176" spans="2:10" ht="29.25" x14ac:dyDescent="0.25">
      <c r="B176" s="100" t="s">
        <v>346</v>
      </c>
      <c r="C176" s="101" t="s">
        <v>235</v>
      </c>
      <c r="D176" s="102" t="s">
        <v>231</v>
      </c>
      <c r="E176" s="102" t="s">
        <v>170</v>
      </c>
      <c r="F176" s="165" t="s">
        <v>347</v>
      </c>
      <c r="G176" s="165" t="s">
        <v>348</v>
      </c>
      <c r="H176" s="101" t="s">
        <v>36</v>
      </c>
      <c r="I176" s="101" t="s">
        <v>10</v>
      </c>
      <c r="J176" s="103">
        <v>4602</v>
      </c>
    </row>
    <row r="177" spans="2:10" ht="29.25" x14ac:dyDescent="0.25">
      <c r="B177" s="25" t="s">
        <v>391</v>
      </c>
      <c r="C177" s="26" t="s">
        <v>235</v>
      </c>
      <c r="D177" s="27" t="s">
        <v>231</v>
      </c>
      <c r="E177" s="27" t="s">
        <v>170</v>
      </c>
      <c r="F177" s="143" t="s">
        <v>392</v>
      </c>
      <c r="G177" s="143" t="s">
        <v>393</v>
      </c>
      <c r="H177" s="26" t="s">
        <v>55</v>
      </c>
      <c r="I177" s="26" t="s">
        <v>27</v>
      </c>
      <c r="J177" s="28">
        <v>2837.5</v>
      </c>
    </row>
    <row r="178" spans="2:10" ht="29.25" x14ac:dyDescent="0.25">
      <c r="B178" s="25" t="s">
        <v>391</v>
      </c>
      <c r="C178" s="26" t="s">
        <v>384</v>
      </c>
      <c r="D178" s="27" t="s">
        <v>231</v>
      </c>
      <c r="E178" s="27" t="s">
        <v>170</v>
      </c>
      <c r="F178" s="143" t="s">
        <v>392</v>
      </c>
      <c r="G178" s="143" t="s">
        <v>393</v>
      </c>
      <c r="H178" s="26" t="s">
        <v>55</v>
      </c>
      <c r="I178" s="26" t="s">
        <v>27</v>
      </c>
      <c r="J178" s="28">
        <v>8512</v>
      </c>
    </row>
    <row r="179" spans="2:10" x14ac:dyDescent="0.25">
      <c r="B179" s="86" t="s">
        <v>243</v>
      </c>
      <c r="C179" s="80" t="s">
        <v>244</v>
      </c>
      <c r="D179" s="19" t="s">
        <v>245</v>
      </c>
      <c r="E179" s="19" t="s">
        <v>170</v>
      </c>
      <c r="F179" s="160" t="s">
        <v>674</v>
      </c>
      <c r="G179" s="160" t="s">
        <v>246</v>
      </c>
      <c r="H179" s="88" t="s">
        <v>5</v>
      </c>
      <c r="I179" s="88" t="s">
        <v>10</v>
      </c>
      <c r="J179" s="20">
        <v>103484</v>
      </c>
    </row>
    <row r="180" spans="2:10" x14ac:dyDescent="0.25">
      <c r="B180" s="104" t="s">
        <v>243</v>
      </c>
      <c r="C180" s="105" t="s">
        <v>247</v>
      </c>
      <c r="D180" s="106" t="s">
        <v>245</v>
      </c>
      <c r="E180" s="106" t="s">
        <v>170</v>
      </c>
      <c r="F180" s="166" t="s">
        <v>674</v>
      </c>
      <c r="G180" s="166" t="s">
        <v>246</v>
      </c>
      <c r="H180" s="105" t="s">
        <v>5</v>
      </c>
      <c r="I180" s="105" t="s">
        <v>10</v>
      </c>
      <c r="J180" s="63">
        <v>103484</v>
      </c>
    </row>
    <row r="181" spans="2:10" ht="29.25" x14ac:dyDescent="0.25">
      <c r="B181" s="9" t="s">
        <v>363</v>
      </c>
      <c r="C181" s="10" t="s">
        <v>168</v>
      </c>
      <c r="D181" s="11" t="s">
        <v>245</v>
      </c>
      <c r="E181" s="11" t="s">
        <v>170</v>
      </c>
      <c r="F181" s="139" t="s">
        <v>675</v>
      </c>
      <c r="G181" s="139" t="s">
        <v>364</v>
      </c>
      <c r="H181" s="10" t="s">
        <v>5</v>
      </c>
      <c r="I181" s="10" t="s">
        <v>10</v>
      </c>
      <c r="J181" s="12">
        <v>10000</v>
      </c>
    </row>
    <row r="182" spans="2:10" ht="29.25" x14ac:dyDescent="0.25">
      <c r="B182" s="9" t="s">
        <v>363</v>
      </c>
      <c r="C182" s="10" t="s">
        <v>182</v>
      </c>
      <c r="D182" s="11" t="s">
        <v>245</v>
      </c>
      <c r="E182" s="11" t="s">
        <v>170</v>
      </c>
      <c r="F182" s="139" t="s">
        <v>675</v>
      </c>
      <c r="G182" s="139" t="s">
        <v>364</v>
      </c>
      <c r="H182" s="10" t="s">
        <v>5</v>
      </c>
      <c r="I182" s="10" t="s">
        <v>10</v>
      </c>
      <c r="J182" s="12">
        <v>10000</v>
      </c>
    </row>
    <row r="183" spans="2:10" ht="29.25" x14ac:dyDescent="0.25">
      <c r="B183" s="107" t="s">
        <v>394</v>
      </c>
      <c r="C183" s="108" t="s">
        <v>168</v>
      </c>
      <c r="D183" s="109" t="s">
        <v>245</v>
      </c>
      <c r="E183" s="109" t="s">
        <v>170</v>
      </c>
      <c r="F183" s="167" t="s">
        <v>395</v>
      </c>
      <c r="G183" s="168" t="s">
        <v>364</v>
      </c>
      <c r="H183" s="110" t="s">
        <v>16</v>
      </c>
      <c r="I183" s="108" t="s">
        <v>10</v>
      </c>
      <c r="J183" s="111">
        <v>12486</v>
      </c>
    </row>
    <row r="184" spans="2:10" ht="29.25" x14ac:dyDescent="0.25">
      <c r="B184" s="107" t="s">
        <v>394</v>
      </c>
      <c r="C184" s="108" t="s">
        <v>182</v>
      </c>
      <c r="D184" s="109" t="s">
        <v>245</v>
      </c>
      <c r="E184" s="109" t="s">
        <v>170</v>
      </c>
      <c r="F184" s="167" t="s">
        <v>395</v>
      </c>
      <c r="G184" s="168" t="s">
        <v>364</v>
      </c>
      <c r="H184" s="110" t="s">
        <v>16</v>
      </c>
      <c r="I184" s="108" t="s">
        <v>10</v>
      </c>
      <c r="J184" s="111">
        <v>12486</v>
      </c>
    </row>
    <row r="185" spans="2:10" x14ac:dyDescent="0.25">
      <c r="B185" s="17" t="s">
        <v>0</v>
      </c>
      <c r="C185" s="18" t="s">
        <v>248</v>
      </c>
      <c r="D185" s="19" t="s">
        <v>249</v>
      </c>
      <c r="E185" s="19" t="s">
        <v>170</v>
      </c>
      <c r="F185" s="141" t="s">
        <v>3</v>
      </c>
      <c r="G185" s="141" t="s">
        <v>4</v>
      </c>
      <c r="H185" s="18" t="s">
        <v>5</v>
      </c>
      <c r="I185" s="18" t="s">
        <v>10</v>
      </c>
      <c r="J185" s="20">
        <v>15174.75</v>
      </c>
    </row>
    <row r="186" spans="2:10" ht="29.25" x14ac:dyDescent="0.25">
      <c r="B186" s="44" t="s">
        <v>329</v>
      </c>
      <c r="C186" s="45" t="s">
        <v>330</v>
      </c>
      <c r="D186" s="46" t="s">
        <v>249</v>
      </c>
      <c r="E186" s="46" t="s">
        <v>170</v>
      </c>
      <c r="F186" s="148" t="s">
        <v>676</v>
      </c>
      <c r="G186" s="148" t="s">
        <v>331</v>
      </c>
      <c r="H186" s="45" t="s">
        <v>5</v>
      </c>
      <c r="I186" s="45" t="s">
        <v>10</v>
      </c>
      <c r="J186" s="47">
        <v>97705</v>
      </c>
    </row>
    <row r="187" spans="2:10" ht="29.25" x14ac:dyDescent="0.25">
      <c r="B187" s="17" t="s">
        <v>250</v>
      </c>
      <c r="C187" s="80" t="s">
        <v>251</v>
      </c>
      <c r="D187" s="81" t="s">
        <v>252</v>
      </c>
      <c r="E187" s="81" t="s">
        <v>170</v>
      </c>
      <c r="F187" s="158" t="s">
        <v>253</v>
      </c>
      <c r="G187" s="158" t="s">
        <v>254</v>
      </c>
      <c r="H187" s="80" t="s">
        <v>255</v>
      </c>
      <c r="I187" s="80" t="s">
        <v>37</v>
      </c>
      <c r="J187" s="20">
        <v>750</v>
      </c>
    </row>
    <row r="188" spans="2:10" x14ac:dyDescent="0.25">
      <c r="B188" s="57" t="s">
        <v>256</v>
      </c>
      <c r="C188" s="58" t="s">
        <v>251</v>
      </c>
      <c r="D188" s="59" t="s">
        <v>252</v>
      </c>
      <c r="E188" s="59" t="s">
        <v>170</v>
      </c>
      <c r="F188" s="152" t="s">
        <v>257</v>
      </c>
      <c r="G188" s="152" t="s">
        <v>258</v>
      </c>
      <c r="H188" s="58" t="s">
        <v>16</v>
      </c>
      <c r="I188" s="58" t="s">
        <v>37</v>
      </c>
      <c r="J188" s="24">
        <v>1920</v>
      </c>
    </row>
    <row r="189" spans="2:10" ht="29.25" x14ac:dyDescent="0.25">
      <c r="B189" s="17" t="s">
        <v>259</v>
      </c>
      <c r="C189" s="80" t="s">
        <v>260</v>
      </c>
      <c r="D189" s="81" t="s">
        <v>252</v>
      </c>
      <c r="E189" s="81" t="s">
        <v>170</v>
      </c>
      <c r="F189" s="158" t="s">
        <v>261</v>
      </c>
      <c r="G189" s="158" t="s">
        <v>262</v>
      </c>
      <c r="H189" s="80" t="s">
        <v>16</v>
      </c>
      <c r="I189" s="80" t="s">
        <v>37</v>
      </c>
      <c r="J189" s="20">
        <v>9600</v>
      </c>
    </row>
    <row r="190" spans="2:10" ht="29.25" x14ac:dyDescent="0.25">
      <c r="B190" s="86" t="s">
        <v>263</v>
      </c>
      <c r="C190" s="88" t="s">
        <v>260</v>
      </c>
      <c r="D190" s="19" t="s">
        <v>252</v>
      </c>
      <c r="E190" s="19" t="s">
        <v>170</v>
      </c>
      <c r="F190" s="160" t="s">
        <v>677</v>
      </c>
      <c r="G190" s="160" t="s">
        <v>264</v>
      </c>
      <c r="H190" s="88" t="s">
        <v>5</v>
      </c>
      <c r="I190" s="88" t="s">
        <v>37</v>
      </c>
      <c r="J190" s="20">
        <v>32420</v>
      </c>
    </row>
    <row r="191" spans="2:10" ht="29.25" x14ac:dyDescent="0.25">
      <c r="B191" s="86" t="s">
        <v>263</v>
      </c>
      <c r="C191" s="88" t="s">
        <v>260</v>
      </c>
      <c r="D191" s="19" t="s">
        <v>252</v>
      </c>
      <c r="E191" s="19" t="s">
        <v>170</v>
      </c>
      <c r="F191" s="160" t="s">
        <v>677</v>
      </c>
      <c r="G191" s="160" t="s">
        <v>264</v>
      </c>
      <c r="H191" s="88" t="s">
        <v>5</v>
      </c>
      <c r="I191" s="88" t="s">
        <v>37</v>
      </c>
      <c r="J191" s="20">
        <v>32420</v>
      </c>
    </row>
    <row r="192" spans="2:10" ht="29.25" x14ac:dyDescent="0.25">
      <c r="B192" s="21" t="s">
        <v>265</v>
      </c>
      <c r="C192" s="58" t="s">
        <v>260</v>
      </c>
      <c r="D192" s="23" t="s">
        <v>252</v>
      </c>
      <c r="E192" s="23" t="s">
        <v>170</v>
      </c>
      <c r="F192" s="142" t="s">
        <v>266</v>
      </c>
      <c r="G192" s="142" t="s">
        <v>267</v>
      </c>
      <c r="H192" s="22" t="s">
        <v>5</v>
      </c>
      <c r="I192" s="22" t="s">
        <v>37</v>
      </c>
      <c r="J192" s="24">
        <v>500</v>
      </c>
    </row>
    <row r="193" spans="2:10" x14ac:dyDescent="0.25">
      <c r="B193" s="57" t="s">
        <v>256</v>
      </c>
      <c r="C193" s="58" t="s">
        <v>260</v>
      </c>
      <c r="D193" s="59" t="s">
        <v>252</v>
      </c>
      <c r="E193" s="59" t="s">
        <v>170</v>
      </c>
      <c r="F193" s="152" t="s">
        <v>257</v>
      </c>
      <c r="G193" s="152" t="s">
        <v>258</v>
      </c>
      <c r="H193" s="58" t="s">
        <v>16</v>
      </c>
      <c r="I193" s="58" t="s">
        <v>37</v>
      </c>
      <c r="J193" s="24">
        <v>9600</v>
      </c>
    </row>
    <row r="194" spans="2:10" ht="29.25" x14ac:dyDescent="0.25">
      <c r="B194" s="21" t="s">
        <v>268</v>
      </c>
      <c r="C194" s="22" t="s">
        <v>260</v>
      </c>
      <c r="D194" s="23" t="s">
        <v>252</v>
      </c>
      <c r="E194" s="23" t="s">
        <v>170</v>
      </c>
      <c r="F194" s="142" t="s">
        <v>269</v>
      </c>
      <c r="G194" s="142" t="s">
        <v>270</v>
      </c>
      <c r="H194" s="22" t="s">
        <v>16</v>
      </c>
      <c r="I194" s="22" t="s">
        <v>37</v>
      </c>
      <c r="J194" s="24">
        <v>6724</v>
      </c>
    </row>
    <row r="195" spans="2:10" ht="29.25" x14ac:dyDescent="0.25">
      <c r="B195" s="17" t="s">
        <v>259</v>
      </c>
      <c r="C195" s="80" t="s">
        <v>271</v>
      </c>
      <c r="D195" s="81" t="s">
        <v>252</v>
      </c>
      <c r="E195" s="81" t="s">
        <v>170</v>
      </c>
      <c r="F195" s="158" t="s">
        <v>261</v>
      </c>
      <c r="G195" s="158" t="s">
        <v>262</v>
      </c>
      <c r="H195" s="80" t="s">
        <v>16</v>
      </c>
      <c r="I195" s="80" t="s">
        <v>37</v>
      </c>
      <c r="J195" s="20">
        <v>7680</v>
      </c>
    </row>
    <row r="196" spans="2:10" ht="29.25" x14ac:dyDescent="0.25">
      <c r="B196" s="21" t="s">
        <v>265</v>
      </c>
      <c r="C196" s="58" t="s">
        <v>272</v>
      </c>
      <c r="D196" s="23" t="s">
        <v>252</v>
      </c>
      <c r="E196" s="23" t="s">
        <v>170</v>
      </c>
      <c r="F196" s="142" t="s">
        <v>266</v>
      </c>
      <c r="G196" s="142" t="s">
        <v>267</v>
      </c>
      <c r="H196" s="22" t="s">
        <v>5</v>
      </c>
      <c r="I196" s="22" t="s">
        <v>37</v>
      </c>
      <c r="J196" s="24">
        <v>400</v>
      </c>
    </row>
    <row r="197" spans="2:10" ht="29.25" x14ac:dyDescent="0.25">
      <c r="B197" s="21" t="s">
        <v>268</v>
      </c>
      <c r="C197" s="22" t="s">
        <v>272</v>
      </c>
      <c r="D197" s="23" t="s">
        <v>252</v>
      </c>
      <c r="E197" s="23" t="s">
        <v>170</v>
      </c>
      <c r="F197" s="142" t="s">
        <v>269</v>
      </c>
      <c r="G197" s="142" t="s">
        <v>270</v>
      </c>
      <c r="H197" s="22" t="s">
        <v>16</v>
      </c>
      <c r="I197" s="22" t="s">
        <v>37</v>
      </c>
      <c r="J197" s="24">
        <v>60516.9</v>
      </c>
    </row>
    <row r="198" spans="2:10" ht="29.25" x14ac:dyDescent="0.25">
      <c r="B198" s="21" t="s">
        <v>265</v>
      </c>
      <c r="C198" s="58" t="s">
        <v>273</v>
      </c>
      <c r="D198" s="23" t="s">
        <v>252</v>
      </c>
      <c r="E198" s="23" t="s">
        <v>170</v>
      </c>
      <c r="F198" s="142" t="s">
        <v>266</v>
      </c>
      <c r="G198" s="142" t="s">
        <v>267</v>
      </c>
      <c r="H198" s="22" t="s">
        <v>5</v>
      </c>
      <c r="I198" s="22" t="s">
        <v>37</v>
      </c>
      <c r="J198" s="24">
        <v>9100</v>
      </c>
    </row>
    <row r="199" spans="2:10" ht="29.25" x14ac:dyDescent="0.25">
      <c r="B199" s="17" t="s">
        <v>259</v>
      </c>
      <c r="C199" s="80" t="s">
        <v>274</v>
      </c>
      <c r="D199" s="81" t="s">
        <v>252</v>
      </c>
      <c r="E199" s="81" t="s">
        <v>170</v>
      </c>
      <c r="F199" s="158" t="s">
        <v>261</v>
      </c>
      <c r="G199" s="158" t="s">
        <v>262</v>
      </c>
      <c r="H199" s="80" t="s">
        <v>16</v>
      </c>
      <c r="I199" s="80" t="s">
        <v>37</v>
      </c>
      <c r="J199" s="20">
        <v>1920</v>
      </c>
    </row>
    <row r="200" spans="2:10" x14ac:dyDescent="0.25">
      <c r="B200" s="40" t="s">
        <v>315</v>
      </c>
      <c r="C200" s="41" t="s">
        <v>316</v>
      </c>
      <c r="D200" s="42" t="s">
        <v>252</v>
      </c>
      <c r="E200" s="42" t="s">
        <v>170</v>
      </c>
      <c r="F200" s="147" t="s">
        <v>317</v>
      </c>
      <c r="G200" s="147" t="s">
        <v>318</v>
      </c>
      <c r="H200" s="41" t="s">
        <v>77</v>
      </c>
      <c r="I200" s="41" t="s">
        <v>37</v>
      </c>
      <c r="J200" s="43">
        <v>1750</v>
      </c>
    </row>
    <row r="201" spans="2:10" ht="29.25" x14ac:dyDescent="0.25">
      <c r="B201" s="64" t="s">
        <v>319</v>
      </c>
      <c r="C201" s="65" t="s">
        <v>260</v>
      </c>
      <c r="D201" s="66" t="s">
        <v>252</v>
      </c>
      <c r="E201" s="66" t="s">
        <v>170</v>
      </c>
      <c r="F201" s="154" t="s">
        <v>320</v>
      </c>
      <c r="G201" s="154" t="s">
        <v>321</v>
      </c>
      <c r="H201" s="65" t="s">
        <v>5</v>
      </c>
      <c r="I201" s="65" t="s">
        <v>37</v>
      </c>
      <c r="J201" s="67">
        <v>22500</v>
      </c>
    </row>
    <row r="202" spans="2:10" x14ac:dyDescent="0.25">
      <c r="B202" s="40" t="s">
        <v>315</v>
      </c>
      <c r="C202" s="41" t="s">
        <v>272</v>
      </c>
      <c r="D202" s="42" t="s">
        <v>252</v>
      </c>
      <c r="E202" s="42" t="s">
        <v>170</v>
      </c>
      <c r="F202" s="147" t="s">
        <v>317</v>
      </c>
      <c r="G202" s="147" t="s">
        <v>318</v>
      </c>
      <c r="H202" s="41" t="s">
        <v>77</v>
      </c>
      <c r="I202" s="41" t="s">
        <v>37</v>
      </c>
      <c r="J202" s="43">
        <v>1750</v>
      </c>
    </row>
    <row r="203" spans="2:10" ht="29.25" x14ac:dyDescent="0.25">
      <c r="B203" s="64" t="s">
        <v>319</v>
      </c>
      <c r="C203" s="65" t="s">
        <v>273</v>
      </c>
      <c r="D203" s="66" t="s">
        <v>252</v>
      </c>
      <c r="E203" s="66" t="s">
        <v>170</v>
      </c>
      <c r="F203" s="154" t="s">
        <v>320</v>
      </c>
      <c r="G203" s="154" t="s">
        <v>321</v>
      </c>
      <c r="H203" s="65" t="s">
        <v>5</v>
      </c>
      <c r="I203" s="65" t="s">
        <v>37</v>
      </c>
      <c r="J203" s="67">
        <v>22500</v>
      </c>
    </row>
    <row r="204" spans="2:10" x14ac:dyDescent="0.25">
      <c r="B204" s="68" t="s">
        <v>358</v>
      </c>
      <c r="C204" s="69" t="s">
        <v>260</v>
      </c>
      <c r="D204" s="70" t="s">
        <v>252</v>
      </c>
      <c r="E204" s="70" t="s">
        <v>170</v>
      </c>
      <c r="F204" s="155" t="s">
        <v>359</v>
      </c>
      <c r="G204" s="155" t="s">
        <v>360</v>
      </c>
      <c r="H204" s="69" t="s">
        <v>16</v>
      </c>
      <c r="I204" s="69" t="s">
        <v>37</v>
      </c>
      <c r="J204" s="71">
        <v>19200</v>
      </c>
    </row>
    <row r="205" spans="2:10" x14ac:dyDescent="0.25">
      <c r="B205" s="68" t="s">
        <v>358</v>
      </c>
      <c r="C205" s="69" t="s">
        <v>260</v>
      </c>
      <c r="D205" s="70" t="s">
        <v>252</v>
      </c>
      <c r="E205" s="70" t="s">
        <v>170</v>
      </c>
      <c r="F205" s="155" t="s">
        <v>359</v>
      </c>
      <c r="G205" s="155" t="s">
        <v>361</v>
      </c>
      <c r="H205" s="69" t="s">
        <v>16</v>
      </c>
      <c r="I205" s="69" t="s">
        <v>37</v>
      </c>
      <c r="J205" s="71">
        <v>16870</v>
      </c>
    </row>
    <row r="206" spans="2:10" x14ac:dyDescent="0.25">
      <c r="B206" s="68" t="s">
        <v>358</v>
      </c>
      <c r="C206" s="69" t="s">
        <v>260</v>
      </c>
      <c r="D206" s="70" t="s">
        <v>252</v>
      </c>
      <c r="E206" s="70" t="s">
        <v>170</v>
      </c>
      <c r="F206" s="155" t="s">
        <v>359</v>
      </c>
      <c r="G206" s="155" t="s">
        <v>362</v>
      </c>
      <c r="H206" s="69" t="s">
        <v>16</v>
      </c>
      <c r="I206" s="69" t="s">
        <v>37</v>
      </c>
      <c r="J206" s="71">
        <v>16200</v>
      </c>
    </row>
    <row r="207" spans="2:10" ht="29.25" x14ac:dyDescent="0.25">
      <c r="B207" s="9" t="s">
        <v>365</v>
      </c>
      <c r="C207" s="10" t="s">
        <v>260</v>
      </c>
      <c r="D207" s="11" t="s">
        <v>252</v>
      </c>
      <c r="E207" s="11" t="s">
        <v>170</v>
      </c>
      <c r="F207" s="139" t="s">
        <v>366</v>
      </c>
      <c r="G207" s="139" t="s">
        <v>367</v>
      </c>
      <c r="H207" s="10" t="s">
        <v>16</v>
      </c>
      <c r="I207" s="10" t="s">
        <v>37</v>
      </c>
      <c r="J207" s="12">
        <v>24950</v>
      </c>
    </row>
    <row r="208" spans="2:10" x14ac:dyDescent="0.25">
      <c r="B208" s="9" t="s">
        <v>368</v>
      </c>
      <c r="C208" s="10" t="s">
        <v>260</v>
      </c>
      <c r="D208" s="11" t="s">
        <v>252</v>
      </c>
      <c r="E208" s="11" t="s">
        <v>170</v>
      </c>
      <c r="F208" s="139" t="s">
        <v>369</v>
      </c>
      <c r="G208" s="139" t="s">
        <v>370</v>
      </c>
      <c r="H208" s="10" t="s">
        <v>5</v>
      </c>
      <c r="I208" s="10" t="s">
        <v>37</v>
      </c>
      <c r="J208" s="12">
        <v>46163</v>
      </c>
    </row>
    <row r="209" spans="2:10" x14ac:dyDescent="0.25">
      <c r="B209" s="9" t="s">
        <v>368</v>
      </c>
      <c r="C209" s="10" t="s">
        <v>371</v>
      </c>
      <c r="D209" s="11" t="s">
        <v>252</v>
      </c>
      <c r="E209" s="11" t="s">
        <v>170</v>
      </c>
      <c r="F209" s="139" t="s">
        <v>369</v>
      </c>
      <c r="G209" s="139" t="s">
        <v>370</v>
      </c>
      <c r="H209" s="10" t="s">
        <v>5</v>
      </c>
      <c r="I209" s="10" t="s">
        <v>37</v>
      </c>
      <c r="J209" s="12">
        <v>877094</v>
      </c>
    </row>
    <row r="210" spans="2:10" ht="29.25" x14ac:dyDescent="0.25">
      <c r="B210" s="9" t="s">
        <v>372</v>
      </c>
      <c r="C210" s="10" t="s">
        <v>273</v>
      </c>
      <c r="D210" s="11" t="s">
        <v>252</v>
      </c>
      <c r="E210" s="11" t="s">
        <v>170</v>
      </c>
      <c r="F210" s="139" t="s">
        <v>373</v>
      </c>
      <c r="G210" s="139" t="s">
        <v>374</v>
      </c>
      <c r="H210" s="10" t="s">
        <v>77</v>
      </c>
      <c r="I210" s="10" t="s">
        <v>37</v>
      </c>
      <c r="J210" s="12">
        <v>18252</v>
      </c>
    </row>
    <row r="211" spans="2:10" ht="29.25" x14ac:dyDescent="0.25">
      <c r="B211" s="13" t="s">
        <v>410</v>
      </c>
      <c r="C211" s="14" t="s">
        <v>273</v>
      </c>
      <c r="D211" s="15" t="s">
        <v>252</v>
      </c>
      <c r="E211" s="15" t="s">
        <v>170</v>
      </c>
      <c r="F211" s="140" t="s">
        <v>369</v>
      </c>
      <c r="G211" s="140" t="s">
        <v>411</v>
      </c>
      <c r="H211" s="14" t="s">
        <v>5</v>
      </c>
      <c r="I211" s="14" t="s">
        <v>37</v>
      </c>
      <c r="J211" s="16">
        <v>5000</v>
      </c>
    </row>
    <row r="212" spans="2:10" x14ac:dyDescent="0.25">
      <c r="B212" s="25" t="s">
        <v>70</v>
      </c>
      <c r="C212" s="26" t="s">
        <v>396</v>
      </c>
      <c r="D212" s="27" t="s">
        <v>397</v>
      </c>
      <c r="E212" s="27" t="s">
        <v>170</v>
      </c>
      <c r="F212" s="143" t="s">
        <v>71</v>
      </c>
      <c r="G212" s="143" t="s">
        <v>72</v>
      </c>
      <c r="H212" s="26" t="s">
        <v>5</v>
      </c>
      <c r="I212" s="26" t="s">
        <v>17</v>
      </c>
      <c r="J212" s="28">
        <v>3750</v>
      </c>
    </row>
    <row r="213" spans="2:10" ht="29.25" x14ac:dyDescent="0.25">
      <c r="B213" s="21" t="s">
        <v>275</v>
      </c>
      <c r="C213" s="89" t="s">
        <v>276</v>
      </c>
      <c r="D213" s="23" t="s">
        <v>277</v>
      </c>
      <c r="E213" s="23" t="s">
        <v>170</v>
      </c>
      <c r="F213" s="161" t="s">
        <v>678</v>
      </c>
      <c r="G213" s="161" t="s">
        <v>278</v>
      </c>
      <c r="H213" s="89" t="s">
        <v>5</v>
      </c>
      <c r="I213" s="89" t="s">
        <v>10</v>
      </c>
      <c r="J213" s="24">
        <v>344794</v>
      </c>
    </row>
    <row r="214" spans="2:10" x14ac:dyDescent="0.25">
      <c r="B214" s="57" t="s">
        <v>256</v>
      </c>
      <c r="C214" s="58" t="s">
        <v>279</v>
      </c>
      <c r="D214" s="59" t="s">
        <v>277</v>
      </c>
      <c r="E214" s="59" t="s">
        <v>170</v>
      </c>
      <c r="F214" s="152" t="s">
        <v>257</v>
      </c>
      <c r="G214" s="152" t="s">
        <v>258</v>
      </c>
      <c r="H214" s="58" t="s">
        <v>16</v>
      </c>
      <c r="I214" s="58" t="s">
        <v>37</v>
      </c>
      <c r="J214" s="24">
        <v>5760</v>
      </c>
    </row>
    <row r="215" spans="2:10" x14ac:dyDescent="0.25">
      <c r="B215" s="57" t="s">
        <v>256</v>
      </c>
      <c r="C215" s="58" t="s">
        <v>280</v>
      </c>
      <c r="D215" s="59" t="s">
        <v>277</v>
      </c>
      <c r="E215" s="59" t="s">
        <v>170</v>
      </c>
      <c r="F215" s="152" t="s">
        <v>257</v>
      </c>
      <c r="G215" s="152" t="s">
        <v>258</v>
      </c>
      <c r="H215" s="58" t="s">
        <v>16</v>
      </c>
      <c r="I215" s="58" t="s">
        <v>37</v>
      </c>
      <c r="J215" s="24">
        <v>1920</v>
      </c>
    </row>
    <row r="216" spans="2:10" ht="29.25" x14ac:dyDescent="0.25">
      <c r="B216" s="44" t="s">
        <v>329</v>
      </c>
      <c r="C216" s="45" t="s">
        <v>276</v>
      </c>
      <c r="D216" s="46" t="s">
        <v>277</v>
      </c>
      <c r="E216" s="46" t="s">
        <v>170</v>
      </c>
      <c r="F216" s="148" t="s">
        <v>676</v>
      </c>
      <c r="G216" s="148" t="s">
        <v>331</v>
      </c>
      <c r="H216" s="45" t="s">
        <v>5</v>
      </c>
      <c r="I216" s="45" t="s">
        <v>10</v>
      </c>
      <c r="J216" s="47">
        <v>97706</v>
      </c>
    </row>
    <row r="217" spans="2:10" ht="29.25" x14ac:dyDescent="0.25">
      <c r="B217" s="44" t="s">
        <v>329</v>
      </c>
      <c r="C217" s="45" t="s">
        <v>332</v>
      </c>
      <c r="D217" s="46" t="s">
        <v>277</v>
      </c>
      <c r="E217" s="46" t="s">
        <v>170</v>
      </c>
      <c r="F217" s="148" t="s">
        <v>676</v>
      </c>
      <c r="G217" s="148" t="s">
        <v>331</v>
      </c>
      <c r="H217" s="45" t="s">
        <v>5</v>
      </c>
      <c r="I217" s="45" t="s">
        <v>10</v>
      </c>
      <c r="J217" s="47">
        <v>97706</v>
      </c>
    </row>
    <row r="218" spans="2:10" x14ac:dyDescent="0.25">
      <c r="B218" s="76" t="s">
        <v>349</v>
      </c>
      <c r="C218" s="77" t="s">
        <v>350</v>
      </c>
      <c r="D218" s="78" t="s">
        <v>277</v>
      </c>
      <c r="E218" s="78" t="s">
        <v>170</v>
      </c>
      <c r="F218" s="157" t="s">
        <v>189</v>
      </c>
      <c r="G218" s="157" t="s">
        <v>351</v>
      </c>
      <c r="H218" s="77" t="s">
        <v>5</v>
      </c>
      <c r="I218" s="77" t="s">
        <v>10</v>
      </c>
      <c r="J218" s="79">
        <v>1500</v>
      </c>
    </row>
    <row r="219" spans="2:10" x14ac:dyDescent="0.25">
      <c r="B219" s="57" t="s">
        <v>281</v>
      </c>
      <c r="C219" s="58" t="s">
        <v>282</v>
      </c>
      <c r="D219" s="59" t="s">
        <v>283</v>
      </c>
      <c r="E219" s="59" t="s">
        <v>170</v>
      </c>
      <c r="F219" s="152" t="s">
        <v>284</v>
      </c>
      <c r="G219" s="152" t="s">
        <v>285</v>
      </c>
      <c r="H219" s="58" t="s">
        <v>286</v>
      </c>
      <c r="I219" s="58" t="s">
        <v>17</v>
      </c>
      <c r="J219" s="24">
        <v>550</v>
      </c>
    </row>
    <row r="220" spans="2:10" x14ac:dyDescent="0.25">
      <c r="B220" s="57" t="s">
        <v>281</v>
      </c>
      <c r="C220" s="58" t="s">
        <v>287</v>
      </c>
      <c r="D220" s="59" t="s">
        <v>283</v>
      </c>
      <c r="E220" s="59" t="s">
        <v>170</v>
      </c>
      <c r="F220" s="152" t="s">
        <v>284</v>
      </c>
      <c r="G220" s="152" t="s">
        <v>285</v>
      </c>
      <c r="H220" s="58" t="s">
        <v>286</v>
      </c>
      <c r="I220" s="58" t="s">
        <v>17</v>
      </c>
      <c r="J220" s="24">
        <v>550</v>
      </c>
    </row>
    <row r="221" spans="2:10" ht="29.25" x14ac:dyDescent="0.25">
      <c r="B221" s="112" t="s">
        <v>333</v>
      </c>
      <c r="C221" s="113" t="s">
        <v>334</v>
      </c>
      <c r="D221" s="114" t="s">
        <v>283</v>
      </c>
      <c r="E221" s="114" t="s">
        <v>170</v>
      </c>
      <c r="F221" s="169" t="s">
        <v>335</v>
      </c>
      <c r="G221" s="169" t="s">
        <v>336</v>
      </c>
      <c r="H221" s="113" t="s">
        <v>16</v>
      </c>
      <c r="I221" s="113" t="s">
        <v>27</v>
      </c>
      <c r="J221" s="115">
        <v>55826</v>
      </c>
    </row>
    <row r="222" spans="2:10" ht="29.25" x14ac:dyDescent="0.25">
      <c r="B222" s="112" t="s">
        <v>337</v>
      </c>
      <c r="C222" s="116" t="s">
        <v>334</v>
      </c>
      <c r="D222" s="114" t="s">
        <v>283</v>
      </c>
      <c r="E222" s="114" t="s">
        <v>170</v>
      </c>
      <c r="F222" s="170" t="s">
        <v>338</v>
      </c>
      <c r="G222" s="170" t="s">
        <v>339</v>
      </c>
      <c r="H222" s="116" t="s">
        <v>5</v>
      </c>
      <c r="I222" s="116" t="s">
        <v>27</v>
      </c>
      <c r="J222" s="115">
        <v>62604</v>
      </c>
    </row>
    <row r="223" spans="2:10" ht="29.25" x14ac:dyDescent="0.25">
      <c r="B223" s="117" t="s">
        <v>375</v>
      </c>
      <c r="C223" s="118" t="s">
        <v>376</v>
      </c>
      <c r="D223" s="119" t="s">
        <v>283</v>
      </c>
      <c r="E223" s="119" t="s">
        <v>170</v>
      </c>
      <c r="F223" s="171" t="s">
        <v>377</v>
      </c>
      <c r="G223" s="171" t="s">
        <v>378</v>
      </c>
      <c r="H223" s="118" t="s">
        <v>16</v>
      </c>
      <c r="I223" s="118" t="s">
        <v>27</v>
      </c>
      <c r="J223" s="120">
        <v>175558.04</v>
      </c>
    </row>
    <row r="224" spans="2:10" x14ac:dyDescent="0.25">
      <c r="B224" s="64" t="s">
        <v>309</v>
      </c>
      <c r="C224" s="65" t="s">
        <v>322</v>
      </c>
      <c r="D224" s="66" t="s">
        <v>323</v>
      </c>
      <c r="E224" s="66" t="s">
        <v>170</v>
      </c>
      <c r="F224" s="154" t="s">
        <v>211</v>
      </c>
      <c r="G224" s="154" t="s">
        <v>311</v>
      </c>
      <c r="H224" s="65" t="s">
        <v>5</v>
      </c>
      <c r="I224" s="65" t="s">
        <v>10</v>
      </c>
      <c r="J224" s="67">
        <v>280661</v>
      </c>
    </row>
    <row r="225" spans="2:10" x14ac:dyDescent="0.25">
      <c r="B225" s="86" t="s">
        <v>288</v>
      </c>
      <c r="C225" s="18" t="s">
        <v>289</v>
      </c>
      <c r="D225" s="19" t="s">
        <v>290</v>
      </c>
      <c r="E225" s="19" t="s">
        <v>170</v>
      </c>
      <c r="F225" s="141" t="s">
        <v>202</v>
      </c>
      <c r="G225" s="141" t="s">
        <v>291</v>
      </c>
      <c r="H225" s="18" t="s">
        <v>77</v>
      </c>
      <c r="I225" s="18" t="s">
        <v>10</v>
      </c>
      <c r="J225" s="87">
        <v>19746</v>
      </c>
    </row>
    <row r="226" spans="2:10" ht="29.25" x14ac:dyDescent="0.25">
      <c r="B226" s="86" t="s">
        <v>292</v>
      </c>
      <c r="C226" s="18" t="s">
        <v>289</v>
      </c>
      <c r="D226" s="19" t="s">
        <v>290</v>
      </c>
      <c r="E226" s="19" t="s">
        <v>170</v>
      </c>
      <c r="F226" s="141" t="s">
        <v>293</v>
      </c>
      <c r="G226" s="141" t="s">
        <v>294</v>
      </c>
      <c r="H226" s="18" t="s">
        <v>105</v>
      </c>
      <c r="I226" s="18" t="s">
        <v>10</v>
      </c>
      <c r="J226" s="20">
        <v>8000</v>
      </c>
    </row>
    <row r="227" spans="2:10" ht="29.25" x14ac:dyDescent="0.25">
      <c r="B227" s="21" t="s">
        <v>295</v>
      </c>
      <c r="C227" s="22" t="s">
        <v>289</v>
      </c>
      <c r="D227" s="23" t="s">
        <v>290</v>
      </c>
      <c r="E227" s="23" t="s">
        <v>170</v>
      </c>
      <c r="F227" s="142" t="s">
        <v>296</v>
      </c>
      <c r="G227" s="142" t="s">
        <v>297</v>
      </c>
      <c r="H227" s="22" t="s">
        <v>5</v>
      </c>
      <c r="I227" s="22" t="s">
        <v>10</v>
      </c>
      <c r="J227" s="24">
        <v>81098</v>
      </c>
    </row>
    <row r="228" spans="2:10" x14ac:dyDescent="0.25">
      <c r="B228" s="76" t="s">
        <v>349</v>
      </c>
      <c r="C228" s="77" t="s">
        <v>289</v>
      </c>
      <c r="D228" s="78" t="s">
        <v>290</v>
      </c>
      <c r="E228" s="78" t="s">
        <v>170</v>
      </c>
      <c r="F228" s="157" t="s">
        <v>189</v>
      </c>
      <c r="G228" s="157" t="s">
        <v>351</v>
      </c>
      <c r="H228" s="77" t="s">
        <v>5</v>
      </c>
      <c r="I228" s="77" t="s">
        <v>10</v>
      </c>
      <c r="J228" s="79">
        <v>13500</v>
      </c>
    </row>
    <row r="229" spans="2:10" x14ac:dyDescent="0.25">
      <c r="B229" s="117" t="s">
        <v>288</v>
      </c>
      <c r="C229" s="118" t="s">
        <v>289</v>
      </c>
      <c r="D229" s="119" t="s">
        <v>290</v>
      </c>
      <c r="E229" s="119" t="s">
        <v>170</v>
      </c>
      <c r="F229" s="171" t="s">
        <v>202</v>
      </c>
      <c r="G229" s="171" t="s">
        <v>291</v>
      </c>
      <c r="H229" s="118" t="s">
        <v>77</v>
      </c>
      <c r="I229" s="118" t="s">
        <v>10</v>
      </c>
      <c r="J229" s="120">
        <v>2200</v>
      </c>
    </row>
    <row r="230" spans="2:10" ht="29.25" x14ac:dyDescent="0.25">
      <c r="B230" s="25" t="s">
        <v>398</v>
      </c>
      <c r="C230" s="26" t="s">
        <v>289</v>
      </c>
      <c r="D230" s="27" t="s">
        <v>290</v>
      </c>
      <c r="E230" s="27" t="s">
        <v>170</v>
      </c>
      <c r="F230" s="143" t="s">
        <v>122</v>
      </c>
      <c r="G230" s="143" t="s">
        <v>399</v>
      </c>
      <c r="H230" s="26" t="s">
        <v>105</v>
      </c>
      <c r="I230" s="26" t="s">
        <v>10</v>
      </c>
      <c r="J230" s="28">
        <v>5000</v>
      </c>
    </row>
    <row r="231" spans="2:10" x14ac:dyDescent="0.25">
      <c r="B231" s="17" t="s">
        <v>0</v>
      </c>
      <c r="C231" s="18" t="s">
        <v>301</v>
      </c>
      <c r="D231" s="19" t="s">
        <v>298</v>
      </c>
      <c r="E231" s="19" t="s">
        <v>170</v>
      </c>
      <c r="F231" s="141" t="s">
        <v>3</v>
      </c>
      <c r="G231" s="141" t="s">
        <v>4</v>
      </c>
      <c r="H231" s="18" t="s">
        <v>5</v>
      </c>
      <c r="I231" s="18" t="s">
        <v>10</v>
      </c>
      <c r="J231" s="20">
        <v>15174.75</v>
      </c>
    </row>
    <row r="232" spans="2:10" ht="43.5" x14ac:dyDescent="0.25">
      <c r="B232" s="21" t="s">
        <v>209</v>
      </c>
      <c r="C232" s="22" t="s">
        <v>299</v>
      </c>
      <c r="D232" s="23" t="s">
        <v>298</v>
      </c>
      <c r="E232" s="23" t="s">
        <v>170</v>
      </c>
      <c r="F232" s="142" t="s">
        <v>211</v>
      </c>
      <c r="G232" s="142" t="s">
        <v>212</v>
      </c>
      <c r="H232" s="22" t="s">
        <v>5</v>
      </c>
      <c r="I232" s="22" t="s">
        <v>172</v>
      </c>
      <c r="J232" s="24">
        <v>62087</v>
      </c>
    </row>
    <row r="233" spans="2:10" ht="29.25" x14ac:dyDescent="0.25">
      <c r="B233" s="21" t="s">
        <v>300</v>
      </c>
      <c r="C233" s="22" t="s">
        <v>301</v>
      </c>
      <c r="D233" s="23" t="s">
        <v>298</v>
      </c>
      <c r="E233" s="23" t="s">
        <v>170</v>
      </c>
      <c r="F233" s="142" t="s">
        <v>679</v>
      </c>
      <c r="G233" s="142" t="s">
        <v>302</v>
      </c>
      <c r="H233" s="22" t="s">
        <v>5</v>
      </c>
      <c r="I233" s="22" t="s">
        <v>10</v>
      </c>
      <c r="J233" s="24">
        <v>132374</v>
      </c>
    </row>
    <row r="234" spans="2:10" ht="29.25" x14ac:dyDescent="0.25">
      <c r="B234" s="21" t="s">
        <v>300</v>
      </c>
      <c r="C234" s="58" t="s">
        <v>303</v>
      </c>
      <c r="D234" s="23" t="s">
        <v>298</v>
      </c>
      <c r="E234" s="23" t="s">
        <v>170</v>
      </c>
      <c r="F234" s="142" t="s">
        <v>679</v>
      </c>
      <c r="G234" s="142" t="s">
        <v>302</v>
      </c>
      <c r="H234" s="22" t="s">
        <v>5</v>
      </c>
      <c r="I234" s="22" t="s">
        <v>10</v>
      </c>
      <c r="J234" s="24">
        <v>79424</v>
      </c>
    </row>
    <row r="235" spans="2:10" ht="29.25" x14ac:dyDescent="0.25">
      <c r="B235" s="21" t="s">
        <v>300</v>
      </c>
      <c r="C235" s="58" t="s">
        <v>304</v>
      </c>
      <c r="D235" s="23" t="s">
        <v>298</v>
      </c>
      <c r="E235" s="23" t="s">
        <v>170</v>
      </c>
      <c r="F235" s="142" t="s">
        <v>679</v>
      </c>
      <c r="G235" s="142" t="s">
        <v>302</v>
      </c>
      <c r="H235" s="22" t="s">
        <v>5</v>
      </c>
      <c r="I235" s="22" t="s">
        <v>10</v>
      </c>
      <c r="J235" s="24">
        <v>52949</v>
      </c>
    </row>
    <row r="236" spans="2:10" ht="29.25" x14ac:dyDescent="0.25">
      <c r="B236" s="60" t="s">
        <v>305</v>
      </c>
      <c r="C236" s="61" t="s">
        <v>306</v>
      </c>
      <c r="D236" s="62" t="s">
        <v>298</v>
      </c>
      <c r="E236" s="62" t="s">
        <v>170</v>
      </c>
      <c r="F236" s="153" t="s">
        <v>307</v>
      </c>
      <c r="G236" s="153" t="s">
        <v>308</v>
      </c>
      <c r="H236" s="61" t="s">
        <v>5</v>
      </c>
      <c r="I236" s="61" t="s">
        <v>27</v>
      </c>
      <c r="J236" s="63">
        <v>13750</v>
      </c>
    </row>
    <row r="237" spans="2:10" ht="29.25" x14ac:dyDescent="0.25">
      <c r="B237" s="112" t="s">
        <v>340</v>
      </c>
      <c r="C237" s="113" t="s">
        <v>341</v>
      </c>
      <c r="D237" s="114" t="s">
        <v>298</v>
      </c>
      <c r="E237" s="114" t="s">
        <v>170</v>
      </c>
      <c r="F237" s="169" t="s">
        <v>342</v>
      </c>
      <c r="G237" s="169" t="s">
        <v>343</v>
      </c>
      <c r="H237" s="113" t="s">
        <v>5</v>
      </c>
      <c r="I237" s="113" t="s">
        <v>10</v>
      </c>
      <c r="J237" s="47">
        <v>85000</v>
      </c>
    </row>
    <row r="238" spans="2:10" ht="29.25" x14ac:dyDescent="0.25">
      <c r="B238" s="76" t="s">
        <v>305</v>
      </c>
      <c r="C238" s="77" t="s">
        <v>306</v>
      </c>
      <c r="D238" s="78" t="s">
        <v>298</v>
      </c>
      <c r="E238" s="78" t="s">
        <v>170</v>
      </c>
      <c r="F238" s="157" t="s">
        <v>307</v>
      </c>
      <c r="G238" s="157" t="s">
        <v>352</v>
      </c>
      <c r="H238" s="77" t="s">
        <v>5</v>
      </c>
      <c r="I238" s="77" t="s">
        <v>10</v>
      </c>
      <c r="J238" s="79">
        <v>30000</v>
      </c>
    </row>
    <row r="239" spans="2:10" ht="29.25" x14ac:dyDescent="0.25">
      <c r="B239" s="76" t="s">
        <v>305</v>
      </c>
      <c r="C239" s="77" t="s">
        <v>379</v>
      </c>
      <c r="D239" s="78" t="s">
        <v>298</v>
      </c>
      <c r="E239" s="78" t="s">
        <v>170</v>
      </c>
      <c r="F239" s="157" t="s">
        <v>307</v>
      </c>
      <c r="G239" s="157" t="s">
        <v>352</v>
      </c>
      <c r="H239" s="77" t="s">
        <v>5</v>
      </c>
      <c r="I239" s="77" t="s">
        <v>10</v>
      </c>
      <c r="J239" s="79">
        <v>30000</v>
      </c>
    </row>
    <row r="240" spans="2:10" ht="29.25" x14ac:dyDescent="0.25">
      <c r="B240" s="13" t="s">
        <v>412</v>
      </c>
      <c r="C240" s="121" t="s">
        <v>301</v>
      </c>
      <c r="D240" s="122" t="s">
        <v>298</v>
      </c>
      <c r="E240" s="122" t="s">
        <v>170</v>
      </c>
      <c r="F240" s="172" t="s">
        <v>211</v>
      </c>
      <c r="G240" s="172" t="s">
        <v>413</v>
      </c>
      <c r="H240" s="121" t="s">
        <v>5</v>
      </c>
      <c r="I240" s="121" t="s">
        <v>172</v>
      </c>
      <c r="J240" s="16">
        <v>353252</v>
      </c>
    </row>
    <row r="241" spans="2:10" ht="43.5" x14ac:dyDescent="0.25">
      <c r="B241" s="107" t="s">
        <v>414</v>
      </c>
      <c r="C241" s="123" t="s">
        <v>299</v>
      </c>
      <c r="D241" s="109" t="s">
        <v>298</v>
      </c>
      <c r="E241" s="109" t="s">
        <v>170</v>
      </c>
      <c r="F241" s="173" t="s">
        <v>415</v>
      </c>
      <c r="G241" s="173" t="s">
        <v>416</v>
      </c>
      <c r="H241" s="123" t="s">
        <v>36</v>
      </c>
      <c r="I241" s="123" t="s">
        <v>10</v>
      </c>
      <c r="J241" s="28">
        <v>35000</v>
      </c>
    </row>
    <row r="242" spans="2:10" ht="29.25" x14ac:dyDescent="0.25">
      <c r="B242" s="60" t="s">
        <v>305</v>
      </c>
      <c r="C242" s="61" t="s">
        <v>379</v>
      </c>
      <c r="D242" s="62" t="s">
        <v>298</v>
      </c>
      <c r="E242" s="62" t="s">
        <v>170</v>
      </c>
      <c r="F242" s="153" t="s">
        <v>307</v>
      </c>
      <c r="G242" s="153" t="s">
        <v>308</v>
      </c>
      <c r="H242" s="61" t="s">
        <v>5</v>
      </c>
      <c r="I242" s="61" t="s">
        <v>27</v>
      </c>
      <c r="J242" s="63">
        <v>13750</v>
      </c>
    </row>
    <row r="243" spans="2:10" x14ac:dyDescent="0.25">
      <c r="B243" s="180" t="s">
        <v>654</v>
      </c>
      <c r="C243" s="180"/>
      <c r="D243" s="180"/>
      <c r="E243" s="180"/>
      <c r="F243" s="180"/>
      <c r="G243" s="180"/>
      <c r="H243" s="181" t="s">
        <v>701</v>
      </c>
      <c r="I243" s="181"/>
      <c r="J243" s="182">
        <f>SUM(J246:J247)</f>
        <v>152959</v>
      </c>
    </row>
    <row r="244" spans="2:10" x14ac:dyDescent="0.25">
      <c r="B244" s="180"/>
      <c r="C244" s="180"/>
      <c r="D244" s="180"/>
      <c r="E244" s="180"/>
      <c r="F244" s="180"/>
      <c r="G244" s="180"/>
      <c r="H244" s="181"/>
      <c r="I244" s="181"/>
      <c r="J244" s="183"/>
    </row>
    <row r="245" spans="2:10" ht="29.25" x14ac:dyDescent="0.25">
      <c r="B245" s="2" t="s">
        <v>637</v>
      </c>
      <c r="C245" s="2" t="s">
        <v>638</v>
      </c>
      <c r="D245" s="2" t="s">
        <v>639</v>
      </c>
      <c r="E245" s="2" t="s">
        <v>700</v>
      </c>
      <c r="F245" s="2" t="s">
        <v>640</v>
      </c>
      <c r="G245" s="2" t="s">
        <v>641</v>
      </c>
      <c r="H245" s="2" t="s">
        <v>642</v>
      </c>
      <c r="I245" s="3" t="s">
        <v>643</v>
      </c>
      <c r="J245" s="4" t="s">
        <v>644</v>
      </c>
    </row>
    <row r="246" spans="2:10" ht="43.5" x14ac:dyDescent="0.25">
      <c r="B246" s="104" t="s">
        <v>515</v>
      </c>
      <c r="C246" s="128" t="s">
        <v>516</v>
      </c>
      <c r="D246" s="106" t="s">
        <v>517</v>
      </c>
      <c r="E246" s="106" t="s">
        <v>517</v>
      </c>
      <c r="F246" s="175" t="s">
        <v>518</v>
      </c>
      <c r="G246" s="175" t="s">
        <v>519</v>
      </c>
      <c r="H246" s="128" t="s">
        <v>520</v>
      </c>
      <c r="I246" s="128" t="s">
        <v>10</v>
      </c>
      <c r="J246" s="63">
        <v>9959</v>
      </c>
    </row>
    <row r="247" spans="2:10" x14ac:dyDescent="0.25">
      <c r="B247" s="33" t="s">
        <v>521</v>
      </c>
      <c r="C247" s="34" t="s">
        <v>522</v>
      </c>
      <c r="D247" s="35" t="s">
        <v>517</v>
      </c>
      <c r="E247" s="35" t="s">
        <v>517</v>
      </c>
      <c r="F247" s="145" t="s">
        <v>523</v>
      </c>
      <c r="G247" s="145" t="s">
        <v>524</v>
      </c>
      <c r="H247" s="34" t="s">
        <v>5</v>
      </c>
      <c r="I247" s="34" t="s">
        <v>27</v>
      </c>
      <c r="J247" s="36">
        <v>143000</v>
      </c>
    </row>
    <row r="248" spans="2:10" x14ac:dyDescent="0.25">
      <c r="B248" s="180" t="s">
        <v>653</v>
      </c>
      <c r="C248" s="180"/>
      <c r="D248" s="180"/>
      <c r="E248" s="180"/>
      <c r="F248" s="180"/>
      <c r="G248" s="180"/>
      <c r="H248" s="181" t="s">
        <v>701</v>
      </c>
      <c r="I248" s="181"/>
      <c r="J248" s="182">
        <f>SUM(J251:J252)</f>
        <v>25453</v>
      </c>
    </row>
    <row r="249" spans="2:10" x14ac:dyDescent="0.25">
      <c r="B249" s="180"/>
      <c r="C249" s="180"/>
      <c r="D249" s="180"/>
      <c r="E249" s="180"/>
      <c r="F249" s="180"/>
      <c r="G249" s="180"/>
      <c r="H249" s="181"/>
      <c r="I249" s="181"/>
      <c r="J249" s="183"/>
    </row>
    <row r="250" spans="2:10" ht="29.25" x14ac:dyDescent="0.25">
      <c r="B250" s="2" t="s">
        <v>637</v>
      </c>
      <c r="C250" s="2" t="s">
        <v>638</v>
      </c>
      <c r="D250" s="2" t="s">
        <v>639</v>
      </c>
      <c r="E250" s="2" t="s">
        <v>645</v>
      </c>
      <c r="F250" s="2" t="s">
        <v>640</v>
      </c>
      <c r="G250" s="2" t="s">
        <v>641</v>
      </c>
      <c r="H250" s="2" t="s">
        <v>642</v>
      </c>
      <c r="I250" s="3" t="s">
        <v>643</v>
      </c>
      <c r="J250" s="4" t="s">
        <v>644</v>
      </c>
    </row>
    <row r="251" spans="2:10" x14ac:dyDescent="0.25">
      <c r="B251" s="37" t="s">
        <v>525</v>
      </c>
      <c r="C251" s="38" t="s">
        <v>526</v>
      </c>
      <c r="D251" s="39" t="s">
        <v>527</v>
      </c>
      <c r="E251" s="39" t="s">
        <v>528</v>
      </c>
      <c r="F251" s="146" t="s">
        <v>529</v>
      </c>
      <c r="G251" s="146" t="s">
        <v>530</v>
      </c>
      <c r="H251" s="38" t="s">
        <v>36</v>
      </c>
      <c r="I251" s="38" t="s">
        <v>37</v>
      </c>
      <c r="J251" s="36">
        <v>2142</v>
      </c>
    </row>
    <row r="252" spans="2:10" ht="29.25" x14ac:dyDescent="0.25">
      <c r="B252" s="60" t="s">
        <v>531</v>
      </c>
      <c r="C252" s="61" t="s">
        <v>526</v>
      </c>
      <c r="D252" s="62" t="s">
        <v>527</v>
      </c>
      <c r="E252" s="62" t="s">
        <v>528</v>
      </c>
      <c r="F252" s="153" t="s">
        <v>151</v>
      </c>
      <c r="G252" s="153" t="s">
        <v>532</v>
      </c>
      <c r="H252" s="61" t="s">
        <v>36</v>
      </c>
      <c r="I252" s="61" t="s">
        <v>37</v>
      </c>
      <c r="J252" s="63">
        <v>23311</v>
      </c>
    </row>
    <row r="253" spans="2:10" x14ac:dyDescent="0.25">
      <c r="B253" s="180" t="s">
        <v>651</v>
      </c>
      <c r="C253" s="180"/>
      <c r="D253" s="180"/>
      <c r="E253" s="180"/>
      <c r="F253" s="180"/>
      <c r="G253" s="180"/>
      <c r="H253" s="181" t="s">
        <v>701</v>
      </c>
      <c r="I253" s="181"/>
      <c r="J253" s="182">
        <f>SUM(J256:J262)</f>
        <v>161600</v>
      </c>
    </row>
    <row r="254" spans="2:10" x14ac:dyDescent="0.25">
      <c r="B254" s="180"/>
      <c r="C254" s="180"/>
      <c r="D254" s="180"/>
      <c r="E254" s="180"/>
      <c r="F254" s="180"/>
      <c r="G254" s="180"/>
      <c r="H254" s="181"/>
      <c r="I254" s="181"/>
      <c r="J254" s="183"/>
    </row>
    <row r="255" spans="2:10" ht="29.25" x14ac:dyDescent="0.25">
      <c r="B255" s="2" t="s">
        <v>637</v>
      </c>
      <c r="C255" s="2" t="s">
        <v>638</v>
      </c>
      <c r="D255" s="2" t="s">
        <v>639</v>
      </c>
      <c r="E255" s="2" t="s">
        <v>700</v>
      </c>
      <c r="F255" s="2" t="s">
        <v>640</v>
      </c>
      <c r="G255" s="2" t="s">
        <v>641</v>
      </c>
      <c r="H255" s="2" t="s">
        <v>642</v>
      </c>
      <c r="I255" s="3" t="s">
        <v>643</v>
      </c>
      <c r="J255" s="4" t="s">
        <v>644</v>
      </c>
    </row>
    <row r="256" spans="2:10" ht="29.25" x14ac:dyDescent="0.25">
      <c r="B256" s="64" t="s">
        <v>545</v>
      </c>
      <c r="C256" s="65" t="s">
        <v>546</v>
      </c>
      <c r="D256" s="66" t="s">
        <v>547</v>
      </c>
      <c r="E256" s="66" t="s">
        <v>542</v>
      </c>
      <c r="F256" s="154" t="s">
        <v>682</v>
      </c>
      <c r="G256" s="154" t="s">
        <v>548</v>
      </c>
      <c r="H256" s="65" t="s">
        <v>16</v>
      </c>
      <c r="I256" s="65" t="s">
        <v>37</v>
      </c>
      <c r="J256" s="67">
        <v>5000</v>
      </c>
    </row>
    <row r="257" spans="2:10" x14ac:dyDescent="0.25">
      <c r="B257" s="124" t="s">
        <v>539</v>
      </c>
      <c r="C257" s="133" t="s">
        <v>540</v>
      </c>
      <c r="D257" s="126" t="s">
        <v>541</v>
      </c>
      <c r="E257" s="126" t="s">
        <v>542</v>
      </c>
      <c r="F257" s="177" t="s">
        <v>543</v>
      </c>
      <c r="G257" s="177" t="s">
        <v>544</v>
      </c>
      <c r="H257" s="133" t="s">
        <v>16</v>
      </c>
      <c r="I257" s="133" t="s">
        <v>37</v>
      </c>
      <c r="J257" s="127">
        <v>32800</v>
      </c>
    </row>
    <row r="258" spans="2:10" ht="29.25" x14ac:dyDescent="0.25">
      <c r="B258" s="44" t="s">
        <v>549</v>
      </c>
      <c r="C258" s="45" t="s">
        <v>540</v>
      </c>
      <c r="D258" s="46" t="s">
        <v>541</v>
      </c>
      <c r="E258" s="46" t="s">
        <v>542</v>
      </c>
      <c r="F258" s="148" t="s">
        <v>550</v>
      </c>
      <c r="G258" s="148" t="s">
        <v>551</v>
      </c>
      <c r="H258" s="45" t="s">
        <v>36</v>
      </c>
      <c r="I258" s="45" t="s">
        <v>27</v>
      </c>
      <c r="J258" s="47">
        <v>6000</v>
      </c>
    </row>
    <row r="259" spans="2:10" ht="29.25" x14ac:dyDescent="0.25">
      <c r="B259" s="100" t="s">
        <v>552</v>
      </c>
      <c r="C259" s="101" t="s">
        <v>540</v>
      </c>
      <c r="D259" s="102" t="s">
        <v>541</v>
      </c>
      <c r="E259" s="102" t="s">
        <v>542</v>
      </c>
      <c r="F259" s="165" t="s">
        <v>48</v>
      </c>
      <c r="G259" s="165" t="s">
        <v>553</v>
      </c>
      <c r="H259" s="101" t="s">
        <v>16</v>
      </c>
      <c r="I259" s="101" t="s">
        <v>10</v>
      </c>
      <c r="J259" s="103">
        <v>15000</v>
      </c>
    </row>
    <row r="260" spans="2:10" x14ac:dyDescent="0.25">
      <c r="B260" s="13" t="s">
        <v>554</v>
      </c>
      <c r="C260" s="14" t="s">
        <v>559</v>
      </c>
      <c r="D260" s="15" t="s">
        <v>541</v>
      </c>
      <c r="E260" s="15" t="s">
        <v>542</v>
      </c>
      <c r="F260" s="140" t="s">
        <v>48</v>
      </c>
      <c r="G260" s="140" t="s">
        <v>555</v>
      </c>
      <c r="H260" s="14" t="s">
        <v>16</v>
      </c>
      <c r="I260" s="14" t="s">
        <v>27</v>
      </c>
      <c r="J260" s="16">
        <v>50000</v>
      </c>
    </row>
    <row r="261" spans="2:10" ht="29.25" x14ac:dyDescent="0.25">
      <c r="B261" s="25" t="s">
        <v>556</v>
      </c>
      <c r="C261" s="26" t="s">
        <v>540</v>
      </c>
      <c r="D261" s="27" t="s">
        <v>541</v>
      </c>
      <c r="E261" s="27" t="s">
        <v>542</v>
      </c>
      <c r="F261" s="143" t="s">
        <v>557</v>
      </c>
      <c r="G261" s="143" t="s">
        <v>558</v>
      </c>
      <c r="H261" s="26" t="s">
        <v>16</v>
      </c>
      <c r="I261" s="26" t="s">
        <v>27</v>
      </c>
      <c r="J261" s="28">
        <v>20000</v>
      </c>
    </row>
    <row r="262" spans="2:10" x14ac:dyDescent="0.25">
      <c r="B262" s="124" t="s">
        <v>539</v>
      </c>
      <c r="C262" s="133" t="s">
        <v>559</v>
      </c>
      <c r="D262" s="126" t="s">
        <v>541</v>
      </c>
      <c r="E262" s="126" t="s">
        <v>542</v>
      </c>
      <c r="F262" s="177" t="s">
        <v>543</v>
      </c>
      <c r="G262" s="177" t="s">
        <v>544</v>
      </c>
      <c r="H262" s="133" t="s">
        <v>16</v>
      </c>
      <c r="I262" s="133" t="s">
        <v>37</v>
      </c>
      <c r="J262" s="127">
        <v>32800</v>
      </c>
    </row>
    <row r="263" spans="2:10" x14ac:dyDescent="0.25">
      <c r="B263" s="180" t="s">
        <v>652</v>
      </c>
      <c r="C263" s="180"/>
      <c r="D263" s="180"/>
      <c r="E263" s="180"/>
      <c r="F263" s="180"/>
      <c r="G263" s="180"/>
      <c r="H263" s="181" t="s">
        <v>701</v>
      </c>
      <c r="I263" s="181"/>
      <c r="J263" s="182">
        <f>SUM(J266)</f>
        <v>301600</v>
      </c>
    </row>
    <row r="264" spans="2:10" x14ac:dyDescent="0.25">
      <c r="B264" s="180"/>
      <c r="C264" s="180"/>
      <c r="D264" s="180"/>
      <c r="E264" s="180"/>
      <c r="F264" s="180"/>
      <c r="G264" s="180"/>
      <c r="H264" s="181"/>
      <c r="I264" s="181"/>
      <c r="J264" s="183"/>
    </row>
    <row r="265" spans="2:10" ht="29.25" x14ac:dyDescent="0.25">
      <c r="B265" s="2" t="s">
        <v>637</v>
      </c>
      <c r="C265" s="2" t="s">
        <v>638</v>
      </c>
      <c r="D265" s="2" t="s">
        <v>639</v>
      </c>
      <c r="E265" s="2" t="s">
        <v>700</v>
      </c>
      <c r="F265" s="2" t="s">
        <v>640</v>
      </c>
      <c r="G265" s="2" t="s">
        <v>641</v>
      </c>
      <c r="H265" s="2" t="s">
        <v>642</v>
      </c>
      <c r="I265" s="3" t="s">
        <v>643</v>
      </c>
      <c r="J265" s="4" t="s">
        <v>644</v>
      </c>
    </row>
    <row r="266" spans="2:10" x14ac:dyDescent="0.25">
      <c r="B266" s="37" t="s">
        <v>533</v>
      </c>
      <c r="C266" s="135" t="s">
        <v>534</v>
      </c>
      <c r="D266" s="39" t="s">
        <v>535</v>
      </c>
      <c r="E266" s="39" t="s">
        <v>536</v>
      </c>
      <c r="F266" s="178" t="s">
        <v>537</v>
      </c>
      <c r="G266" s="178" t="s">
        <v>538</v>
      </c>
      <c r="H266" s="136" t="s">
        <v>5</v>
      </c>
      <c r="I266" s="137" t="s">
        <v>27</v>
      </c>
      <c r="J266" s="137">
        <v>301600</v>
      </c>
    </row>
    <row r="267" spans="2:10" x14ac:dyDescent="0.25">
      <c r="B267" s="180" t="s">
        <v>650</v>
      </c>
      <c r="C267" s="180"/>
      <c r="D267" s="180"/>
      <c r="E267" s="180"/>
      <c r="F267" s="180"/>
      <c r="G267" s="180"/>
      <c r="H267" s="181" t="s">
        <v>701</v>
      </c>
      <c r="I267" s="181"/>
      <c r="J267" s="182">
        <f>SUM(J270:J289)</f>
        <v>6260235.2999999998</v>
      </c>
    </row>
    <row r="268" spans="2:10" x14ac:dyDescent="0.25">
      <c r="B268" s="180"/>
      <c r="C268" s="180"/>
      <c r="D268" s="180"/>
      <c r="E268" s="180"/>
      <c r="F268" s="180"/>
      <c r="G268" s="180"/>
      <c r="H268" s="181"/>
      <c r="I268" s="181"/>
      <c r="J268" s="183"/>
    </row>
    <row r="269" spans="2:10" ht="29.25" x14ac:dyDescent="0.25">
      <c r="B269" s="2" t="s">
        <v>637</v>
      </c>
      <c r="C269" s="2" t="s">
        <v>638</v>
      </c>
      <c r="D269" s="2" t="s">
        <v>639</v>
      </c>
      <c r="E269" s="2" t="s">
        <v>700</v>
      </c>
      <c r="F269" s="2" t="s">
        <v>640</v>
      </c>
      <c r="G269" s="2" t="s">
        <v>641</v>
      </c>
      <c r="H269" s="2" t="s">
        <v>642</v>
      </c>
      <c r="I269" s="3" t="s">
        <v>643</v>
      </c>
      <c r="J269" s="4" t="s">
        <v>644</v>
      </c>
    </row>
    <row r="270" spans="2:10" x14ac:dyDescent="0.25">
      <c r="B270" s="40" t="s">
        <v>575</v>
      </c>
      <c r="C270" s="41" t="s">
        <v>648</v>
      </c>
      <c r="D270" s="42" t="s">
        <v>576</v>
      </c>
      <c r="E270" s="42" t="s">
        <v>563</v>
      </c>
      <c r="F270" s="147" t="s">
        <v>577</v>
      </c>
      <c r="G270" s="147" t="s">
        <v>578</v>
      </c>
      <c r="H270" s="41" t="s">
        <v>36</v>
      </c>
      <c r="I270" s="41" t="s">
        <v>37</v>
      </c>
      <c r="J270" s="43">
        <v>156020</v>
      </c>
    </row>
    <row r="271" spans="2:10" x14ac:dyDescent="0.25">
      <c r="B271" s="40" t="s">
        <v>579</v>
      </c>
      <c r="C271" s="41" t="s">
        <v>648</v>
      </c>
      <c r="D271" s="42" t="s">
        <v>576</v>
      </c>
      <c r="E271" s="42" t="s">
        <v>563</v>
      </c>
      <c r="F271" s="147" t="s">
        <v>577</v>
      </c>
      <c r="G271" s="147" t="s">
        <v>580</v>
      </c>
      <c r="H271" s="41" t="s">
        <v>36</v>
      </c>
      <c r="I271" s="41" t="s">
        <v>37</v>
      </c>
      <c r="J271" s="43">
        <v>39384</v>
      </c>
    </row>
    <row r="272" spans="2:10" x14ac:dyDescent="0.25">
      <c r="B272" s="40" t="s">
        <v>581</v>
      </c>
      <c r="C272" s="41" t="s">
        <v>648</v>
      </c>
      <c r="D272" s="42" t="s">
        <v>576</v>
      </c>
      <c r="E272" s="42" t="s">
        <v>563</v>
      </c>
      <c r="F272" s="147" t="s">
        <v>577</v>
      </c>
      <c r="G272" s="147" t="s">
        <v>582</v>
      </c>
      <c r="H272" s="41" t="s">
        <v>36</v>
      </c>
      <c r="I272" s="41" t="s">
        <v>37</v>
      </c>
      <c r="J272" s="43">
        <v>13288</v>
      </c>
    </row>
    <row r="273" spans="2:10" x14ac:dyDescent="0.25">
      <c r="B273" s="40" t="s">
        <v>583</v>
      </c>
      <c r="C273" s="41" t="s">
        <v>648</v>
      </c>
      <c r="D273" s="42" t="s">
        <v>576</v>
      </c>
      <c r="E273" s="42" t="s">
        <v>563</v>
      </c>
      <c r="F273" s="147" t="s">
        <v>577</v>
      </c>
      <c r="G273" s="147" t="s">
        <v>584</v>
      </c>
      <c r="H273" s="41" t="s">
        <v>36</v>
      </c>
      <c r="I273" s="41" t="s">
        <v>37</v>
      </c>
      <c r="J273" s="43">
        <v>666262</v>
      </c>
    </row>
    <row r="274" spans="2:10" ht="29.25" x14ac:dyDescent="0.25">
      <c r="B274" s="68" t="s">
        <v>588</v>
      </c>
      <c r="C274" s="41" t="s">
        <v>648</v>
      </c>
      <c r="D274" s="70" t="s">
        <v>576</v>
      </c>
      <c r="E274" s="70" t="s">
        <v>563</v>
      </c>
      <c r="F274" s="155" t="s">
        <v>589</v>
      </c>
      <c r="G274" s="155" t="s">
        <v>590</v>
      </c>
      <c r="H274" s="69" t="s">
        <v>5</v>
      </c>
      <c r="I274" s="69" t="s">
        <v>37</v>
      </c>
      <c r="J274" s="71">
        <v>15000</v>
      </c>
    </row>
    <row r="275" spans="2:10" x14ac:dyDescent="0.25">
      <c r="B275" s="68" t="s">
        <v>591</v>
      </c>
      <c r="C275" s="69" t="s">
        <v>592</v>
      </c>
      <c r="D275" s="70" t="s">
        <v>593</v>
      </c>
      <c r="E275" s="70" t="s">
        <v>563</v>
      </c>
      <c r="F275" s="155" t="s">
        <v>683</v>
      </c>
      <c r="G275" s="155" t="s">
        <v>594</v>
      </c>
      <c r="H275" s="69" t="s">
        <v>5</v>
      </c>
      <c r="I275" s="69" t="s">
        <v>10</v>
      </c>
      <c r="J275" s="71">
        <v>400000</v>
      </c>
    </row>
    <row r="276" spans="2:10" x14ac:dyDescent="0.25">
      <c r="B276" s="57" t="s">
        <v>560</v>
      </c>
      <c r="C276" s="58" t="s">
        <v>561</v>
      </c>
      <c r="D276" s="59" t="s">
        <v>562</v>
      </c>
      <c r="E276" s="59" t="s">
        <v>563</v>
      </c>
      <c r="F276" s="152" t="s">
        <v>564</v>
      </c>
      <c r="G276" s="152" t="s">
        <v>565</v>
      </c>
      <c r="H276" s="58" t="s">
        <v>55</v>
      </c>
      <c r="I276" s="58" t="s">
        <v>37</v>
      </c>
      <c r="J276" s="24">
        <v>2881</v>
      </c>
    </row>
    <row r="277" spans="2:10" ht="29.25" x14ac:dyDescent="0.25">
      <c r="B277" s="40" t="s">
        <v>585</v>
      </c>
      <c r="C277" s="41" t="s">
        <v>561</v>
      </c>
      <c r="D277" s="42" t="s">
        <v>562</v>
      </c>
      <c r="E277" s="42" t="s">
        <v>563</v>
      </c>
      <c r="F277" s="147" t="s">
        <v>586</v>
      </c>
      <c r="G277" s="147" t="s">
        <v>587</v>
      </c>
      <c r="H277" s="41" t="s">
        <v>105</v>
      </c>
      <c r="I277" s="41" t="s">
        <v>10</v>
      </c>
      <c r="J277" s="43">
        <v>60000</v>
      </c>
    </row>
    <row r="278" spans="2:10" ht="29.25" x14ac:dyDescent="0.25">
      <c r="B278" s="68" t="s">
        <v>595</v>
      </c>
      <c r="C278" s="69" t="s">
        <v>561</v>
      </c>
      <c r="D278" s="70" t="s">
        <v>562</v>
      </c>
      <c r="E278" s="70" t="s">
        <v>563</v>
      </c>
      <c r="F278" s="155" t="s">
        <v>596</v>
      </c>
      <c r="G278" s="155" t="s">
        <v>597</v>
      </c>
      <c r="H278" s="69" t="s">
        <v>105</v>
      </c>
      <c r="I278" s="69" t="s">
        <v>37</v>
      </c>
      <c r="J278" s="71">
        <v>4500</v>
      </c>
    </row>
    <row r="279" spans="2:10" ht="29.25" x14ac:dyDescent="0.25">
      <c r="B279" s="68" t="s">
        <v>598</v>
      </c>
      <c r="C279" s="69" t="s">
        <v>561</v>
      </c>
      <c r="D279" s="70" t="s">
        <v>562</v>
      </c>
      <c r="E279" s="70" t="s">
        <v>563</v>
      </c>
      <c r="F279" s="155" t="s">
        <v>586</v>
      </c>
      <c r="G279" s="155" t="s">
        <v>599</v>
      </c>
      <c r="H279" s="69" t="s">
        <v>105</v>
      </c>
      <c r="I279" s="69" t="s">
        <v>10</v>
      </c>
      <c r="J279" s="71">
        <v>114964</v>
      </c>
    </row>
    <row r="280" spans="2:10" ht="43.5" x14ac:dyDescent="0.25">
      <c r="B280" s="68" t="s">
        <v>600</v>
      </c>
      <c r="C280" s="69" t="s">
        <v>561</v>
      </c>
      <c r="D280" s="70" t="s">
        <v>562</v>
      </c>
      <c r="E280" s="70" t="s">
        <v>563</v>
      </c>
      <c r="F280" s="155" t="s">
        <v>601</v>
      </c>
      <c r="G280" s="155" t="s">
        <v>602</v>
      </c>
      <c r="H280" s="69" t="s">
        <v>105</v>
      </c>
      <c r="I280" s="69" t="s">
        <v>10</v>
      </c>
      <c r="J280" s="71">
        <v>52000</v>
      </c>
    </row>
    <row r="281" spans="2:10" ht="29.25" x14ac:dyDescent="0.25">
      <c r="B281" s="13" t="s">
        <v>610</v>
      </c>
      <c r="C281" s="14" t="s">
        <v>561</v>
      </c>
      <c r="D281" s="15" t="s">
        <v>562</v>
      </c>
      <c r="E281" s="15" t="s">
        <v>563</v>
      </c>
      <c r="F281" s="140" t="s">
        <v>684</v>
      </c>
      <c r="G281" s="140" t="s">
        <v>611</v>
      </c>
      <c r="H281" s="14" t="s">
        <v>5</v>
      </c>
      <c r="I281" s="14" t="s">
        <v>10</v>
      </c>
      <c r="J281" s="16">
        <v>369600</v>
      </c>
    </row>
    <row r="282" spans="2:10" ht="29.25" x14ac:dyDescent="0.25">
      <c r="B282" s="13" t="s">
        <v>612</v>
      </c>
      <c r="C282" s="14" t="s">
        <v>561</v>
      </c>
      <c r="D282" s="15" t="s">
        <v>562</v>
      </c>
      <c r="E282" s="15" t="s">
        <v>563</v>
      </c>
      <c r="F282" s="140" t="s">
        <v>613</v>
      </c>
      <c r="G282" s="140" t="s">
        <v>614</v>
      </c>
      <c r="H282" s="14" t="s">
        <v>5</v>
      </c>
      <c r="I282" s="14" t="s">
        <v>10</v>
      </c>
      <c r="J282" s="55">
        <v>231562</v>
      </c>
    </row>
    <row r="283" spans="2:10" ht="57.75" x14ac:dyDescent="0.25">
      <c r="B283" s="25" t="s">
        <v>616</v>
      </c>
      <c r="C283" s="26" t="s">
        <v>561</v>
      </c>
      <c r="D283" s="27" t="s">
        <v>562</v>
      </c>
      <c r="E283" s="27" t="s">
        <v>563</v>
      </c>
      <c r="F283" s="143" t="s">
        <v>617</v>
      </c>
      <c r="G283" s="143" t="s">
        <v>618</v>
      </c>
      <c r="H283" s="26" t="s">
        <v>105</v>
      </c>
      <c r="I283" s="26" t="s">
        <v>10</v>
      </c>
      <c r="J283" s="28">
        <v>60000</v>
      </c>
    </row>
    <row r="284" spans="2:10" ht="43.5" x14ac:dyDescent="0.25">
      <c r="B284" s="57" t="s">
        <v>566</v>
      </c>
      <c r="C284" s="58" t="s">
        <v>567</v>
      </c>
      <c r="D284" s="59" t="s">
        <v>568</v>
      </c>
      <c r="E284" s="59" t="s">
        <v>563</v>
      </c>
      <c r="F284" s="152" t="s">
        <v>537</v>
      </c>
      <c r="G284" s="152" t="s">
        <v>569</v>
      </c>
      <c r="H284" s="58" t="s">
        <v>5</v>
      </c>
      <c r="I284" s="58"/>
      <c r="J284" s="24">
        <v>469515</v>
      </c>
    </row>
    <row r="285" spans="2:10" x14ac:dyDescent="0.25">
      <c r="B285" s="9" t="s">
        <v>603</v>
      </c>
      <c r="C285" s="10" t="s">
        <v>604</v>
      </c>
      <c r="D285" s="11" t="s">
        <v>605</v>
      </c>
      <c r="E285" s="11" t="s">
        <v>563</v>
      </c>
      <c r="F285" s="139" t="s">
        <v>606</v>
      </c>
      <c r="G285" s="139" t="s">
        <v>607</v>
      </c>
      <c r="H285" s="10" t="s">
        <v>105</v>
      </c>
      <c r="I285" s="10" t="s">
        <v>608</v>
      </c>
      <c r="J285" s="12">
        <v>416220</v>
      </c>
    </row>
    <row r="286" spans="2:10" x14ac:dyDescent="0.25">
      <c r="B286" s="40" t="s">
        <v>603</v>
      </c>
      <c r="C286" s="41" t="s">
        <v>604</v>
      </c>
      <c r="D286" s="42" t="s">
        <v>605</v>
      </c>
      <c r="E286" s="42" t="s">
        <v>563</v>
      </c>
      <c r="F286" s="147" t="s">
        <v>606</v>
      </c>
      <c r="G286" s="147" t="s">
        <v>609</v>
      </c>
      <c r="H286" s="41" t="s">
        <v>105</v>
      </c>
      <c r="I286" s="41" t="s">
        <v>608</v>
      </c>
      <c r="J286" s="43">
        <v>251103</v>
      </c>
    </row>
    <row r="287" spans="2:10" x14ac:dyDescent="0.25">
      <c r="B287" s="13" t="s">
        <v>603</v>
      </c>
      <c r="C287" s="14" t="s">
        <v>604</v>
      </c>
      <c r="D287" s="15" t="s">
        <v>605</v>
      </c>
      <c r="E287" s="15" t="s">
        <v>563</v>
      </c>
      <c r="F287" s="140" t="s">
        <v>606</v>
      </c>
      <c r="G287" s="140" t="s">
        <v>615</v>
      </c>
      <c r="H287" s="14" t="s">
        <v>105</v>
      </c>
      <c r="I287" s="14" t="s">
        <v>608</v>
      </c>
      <c r="J287" s="55">
        <v>187936.3</v>
      </c>
    </row>
    <row r="288" spans="2:10" ht="29.25" x14ac:dyDescent="0.25">
      <c r="B288" s="17" t="s">
        <v>570</v>
      </c>
      <c r="C288" s="80" t="s">
        <v>571</v>
      </c>
      <c r="D288" s="81" t="s">
        <v>563</v>
      </c>
      <c r="E288" s="81" t="s">
        <v>563</v>
      </c>
      <c r="F288" s="158" t="s">
        <v>572</v>
      </c>
      <c r="G288" s="158" t="s">
        <v>573</v>
      </c>
      <c r="H288" s="80" t="s">
        <v>5</v>
      </c>
      <c r="I288" s="80" t="s">
        <v>574</v>
      </c>
      <c r="J288" s="20">
        <v>1375000</v>
      </c>
    </row>
    <row r="289" spans="2:10" ht="29.25" x14ac:dyDescent="0.25">
      <c r="B289" s="17" t="s">
        <v>570</v>
      </c>
      <c r="C289" s="80" t="s">
        <v>619</v>
      </c>
      <c r="D289" s="81" t="s">
        <v>563</v>
      </c>
      <c r="E289" s="81" t="s">
        <v>563</v>
      </c>
      <c r="F289" s="158" t="s">
        <v>572</v>
      </c>
      <c r="G289" s="158" t="s">
        <v>573</v>
      </c>
      <c r="H289" s="80" t="s">
        <v>5</v>
      </c>
      <c r="I289" s="80" t="s">
        <v>574</v>
      </c>
      <c r="J289" s="20">
        <v>1375000</v>
      </c>
    </row>
    <row r="290" spans="2:10" x14ac:dyDescent="0.25">
      <c r="B290" s="180" t="s">
        <v>649</v>
      </c>
      <c r="C290" s="180"/>
      <c r="D290" s="180"/>
      <c r="E290" s="180"/>
      <c r="F290" s="180"/>
      <c r="G290" s="180"/>
      <c r="H290" s="181" t="s">
        <v>701</v>
      </c>
      <c r="I290" s="181"/>
      <c r="J290" s="182">
        <f>SUM(J293:J296)</f>
        <v>1420090</v>
      </c>
    </row>
    <row r="291" spans="2:10" x14ac:dyDescent="0.25">
      <c r="B291" s="180"/>
      <c r="C291" s="180"/>
      <c r="D291" s="180"/>
      <c r="E291" s="180"/>
      <c r="F291" s="180"/>
      <c r="G291" s="180"/>
      <c r="H291" s="181"/>
      <c r="I291" s="181"/>
      <c r="J291" s="183"/>
    </row>
    <row r="292" spans="2:10" ht="29.25" x14ac:dyDescent="0.25">
      <c r="B292" s="2" t="s">
        <v>637</v>
      </c>
      <c r="C292" s="2" t="s">
        <v>638</v>
      </c>
      <c r="D292" s="2" t="s">
        <v>639</v>
      </c>
      <c r="E292" s="2" t="s">
        <v>700</v>
      </c>
      <c r="F292" s="2" t="s">
        <v>640</v>
      </c>
      <c r="G292" s="2" t="s">
        <v>641</v>
      </c>
      <c r="H292" s="2" t="s">
        <v>642</v>
      </c>
      <c r="I292" s="3" t="s">
        <v>643</v>
      </c>
      <c r="J292" s="4" t="s">
        <v>644</v>
      </c>
    </row>
    <row r="293" spans="2:10" x14ac:dyDescent="0.25">
      <c r="B293" s="25" t="s">
        <v>626</v>
      </c>
      <c r="C293" s="26" t="s">
        <v>627</v>
      </c>
      <c r="D293" s="27" t="s">
        <v>628</v>
      </c>
      <c r="E293" s="27" t="s">
        <v>629</v>
      </c>
      <c r="F293" s="143" t="s">
        <v>685</v>
      </c>
      <c r="G293" s="143" t="s">
        <v>630</v>
      </c>
      <c r="H293" s="26" t="s">
        <v>5</v>
      </c>
      <c r="I293" s="26" t="s">
        <v>574</v>
      </c>
      <c r="J293" s="28">
        <f>1320149/3</f>
        <v>440049.66666666669</v>
      </c>
    </row>
    <row r="294" spans="2:10" x14ac:dyDescent="0.25">
      <c r="B294" s="25" t="s">
        <v>626</v>
      </c>
      <c r="C294" s="26" t="s">
        <v>631</v>
      </c>
      <c r="D294" s="27" t="s">
        <v>632</v>
      </c>
      <c r="E294" s="27" t="s">
        <v>629</v>
      </c>
      <c r="F294" s="143" t="s">
        <v>685</v>
      </c>
      <c r="G294" s="143" t="s">
        <v>630</v>
      </c>
      <c r="H294" s="26" t="s">
        <v>5</v>
      </c>
      <c r="I294" s="26" t="s">
        <v>574</v>
      </c>
      <c r="J294" s="28">
        <f>1320149/3</f>
        <v>440049.66666666669</v>
      </c>
    </row>
    <row r="295" spans="2:10" x14ac:dyDescent="0.25">
      <c r="B295" s="25" t="s">
        <v>626</v>
      </c>
      <c r="C295" s="26" t="s">
        <v>633</v>
      </c>
      <c r="D295" s="27" t="s">
        <v>634</v>
      </c>
      <c r="E295" s="27" t="s">
        <v>629</v>
      </c>
      <c r="F295" s="143" t="s">
        <v>685</v>
      </c>
      <c r="G295" s="143" t="s">
        <v>630</v>
      </c>
      <c r="H295" s="26" t="s">
        <v>5</v>
      </c>
      <c r="I295" s="26" t="s">
        <v>574</v>
      </c>
      <c r="J295" s="28">
        <f>1320149/3</f>
        <v>440049.66666666669</v>
      </c>
    </row>
    <row r="296" spans="2:10" x14ac:dyDescent="0.25">
      <c r="B296" s="25" t="s">
        <v>635</v>
      </c>
      <c r="C296" s="26" t="s">
        <v>633</v>
      </c>
      <c r="D296" s="27" t="s">
        <v>634</v>
      </c>
      <c r="E296" s="27" t="s">
        <v>629</v>
      </c>
      <c r="F296" s="143" t="s">
        <v>377</v>
      </c>
      <c r="G296" s="143" t="s">
        <v>636</v>
      </c>
      <c r="H296" s="26" t="s">
        <v>16</v>
      </c>
      <c r="I296" s="26" t="s">
        <v>27</v>
      </c>
      <c r="J296" s="28">
        <v>99941</v>
      </c>
    </row>
  </sheetData>
  <sortState ref="B31:J51">
    <sortCondition ref="D266:D286"/>
  </sortState>
  <mergeCells count="42">
    <mergeCell ref="A1:F3"/>
    <mergeCell ref="G1:I3"/>
    <mergeCell ref="J1:K3"/>
    <mergeCell ref="B55:G56"/>
    <mergeCell ref="H55:I56"/>
    <mergeCell ref="J55:J56"/>
    <mergeCell ref="B8:G9"/>
    <mergeCell ref="H8:I9"/>
    <mergeCell ref="J8:J9"/>
    <mergeCell ref="B20:G21"/>
    <mergeCell ref="H20:I21"/>
    <mergeCell ref="J20:J21"/>
    <mergeCell ref="H263:I264"/>
    <mergeCell ref="J263:J264"/>
    <mergeCell ref="B34:G35"/>
    <mergeCell ref="H34:I35"/>
    <mergeCell ref="J34:J35"/>
    <mergeCell ref="B243:G244"/>
    <mergeCell ref="H243:I244"/>
    <mergeCell ref="J243:J244"/>
    <mergeCell ref="B91:G92"/>
    <mergeCell ref="H91:I92"/>
    <mergeCell ref="J91:J92"/>
    <mergeCell ref="B130:G131"/>
    <mergeCell ref="H130:I131"/>
    <mergeCell ref="J130:J131"/>
    <mergeCell ref="B4:G5"/>
    <mergeCell ref="H4:I5"/>
    <mergeCell ref="J4:J5"/>
    <mergeCell ref="B290:G291"/>
    <mergeCell ref="H290:I291"/>
    <mergeCell ref="J290:J291"/>
    <mergeCell ref="B253:G254"/>
    <mergeCell ref="H253:I254"/>
    <mergeCell ref="J253:J254"/>
    <mergeCell ref="B267:G268"/>
    <mergeCell ref="H267:I268"/>
    <mergeCell ref="J267:J268"/>
    <mergeCell ref="B248:G249"/>
    <mergeCell ref="H248:I249"/>
    <mergeCell ref="J248:J249"/>
    <mergeCell ref="B263:G26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2011-05-12T15:25:55Z</dcterms:created>
  <dcterms:modified xsi:type="dcterms:W3CDTF">2011-06-08T15:51:40Z</dcterms:modified>
</cp:coreProperties>
</file>